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28" i="1" l="1"/>
  <c r="E12" i="1" l="1"/>
  <c r="E13" i="1"/>
  <c r="E14" i="1"/>
  <c r="E11" i="1"/>
  <c r="E7" i="1"/>
  <c r="E9" i="1" s="1"/>
  <c r="D15" i="1"/>
  <c r="C15" i="1"/>
  <c r="B15" i="1"/>
  <c r="E60" i="1" l="1"/>
  <c r="E34" i="1" l="1"/>
  <c r="E61" i="1" s="1"/>
  <c r="E62" i="1" s="1"/>
  <c r="E15" i="1" l="1"/>
  <c r="E63" i="1"/>
</calcChain>
</file>

<file path=xl/sharedStrings.xml><?xml version="1.0" encoding="utf-8"?>
<sst xmlns="http://schemas.openxmlformats.org/spreadsheetml/2006/main" count="43" uniqueCount="43">
  <si>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</si>
  <si>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</si>
  <si>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</si>
  <si>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</si>
  <si>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</si>
  <si>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</si>
  <si>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</si>
  <si>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</si>
  <si>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</si>
  <si>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</si>
  <si>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</si>
  <si>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</si>
  <si>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</si>
  <si>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</si>
  <si>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</si>
  <si>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</si>
  <si>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</si>
  <si>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ПЕТРОВА, 18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</si>
  <si>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</si>
  <si>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</si>
  <si>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</si>
  <si>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</si>
  <si>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</si>
  <si>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</si>
  <si>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</si>
  <si>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</si>
  <si>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</si>
  <si>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отведение стоков на содержание ОИ  </t>
  </si>
  <si>
    <t xml:space="preserve">Тех.обслуживание ОДПУ </t>
  </si>
  <si>
    <t>Год постройки-1960, кирпичный, газифицирован, количество этажей-3, количество подъездов-5, количество жилых квартир-46, кол-во нежилых помещений-1, общая площадь дома-3269,40, кол-во зарегистрированных-70</t>
  </si>
  <si>
    <t>Вознаграждение совета МКД</t>
  </si>
  <si>
    <t>Налоги с вознаграждения совета МКД</t>
  </si>
  <si>
    <t>Тариф на тех/содерж-27,00, СОИ-факт</t>
  </si>
  <si>
    <t>за 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</si>
  <si>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</si>
  <si>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</si>
  <si>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</si>
  <si>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</si>
  <si>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</si>
  <si>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</si>
  <si>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Ремонт подъездного отопления 5п  /февраль 2026г</t>
  </si>
  <si>
    <t xml:space="preserve">Корректировка задолженности </t>
  </si>
  <si>
    <t>Откорректированная задолженность на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</si>
</sst>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4" fontId="6" fillId="2" borderId="0" xfId="0" applyNumberFormat="1" applyFont="1" applyFill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9" fillId="0" borderId="30" xfId="0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28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vertical="top"/>
    </xf>
    <xf numFmtId="4" fontId="6" fillId="0" borderId="5" xfId="0" applyNumberFormat="1" applyFont="1" applyBorder="1" applyAlignment="1">
      <alignment vertical="top"/>
    </xf>
    <xf numFmtId="0" fontId="11" fillId="0" borderId="30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4" fontId="4" fillId="0" borderId="30" xfId="0" applyNumberFormat="1" applyFont="1" applyBorder="1" applyAlignment="1">
      <alignment vertical="top"/>
    </xf>
    <xf numFmtId="4" fontId="0" fillId="0" borderId="39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0" fontId="8" fillId="0" borderId="15" xfId="0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40" xfId="0" applyNumberFormat="1" applyFont="1" applyBorder="1" applyAlignment="1">
      <alignment vertical="top"/>
    </xf>
    <xf numFmtId="4" fontId="0" fillId="0" borderId="8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6" fillId="0" borderId="19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14" xfId="0" applyNumberFormat="1" applyFont="1" applyFill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6" fillId="0" borderId="28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7" fillId="0" borderId="0" xfId="0" applyFont="1" applyAlignment="1"/>
    <xf numFmtId="4" fontId="6" fillId="0" borderId="0" xfId="0" applyNumberFormat="1" applyFont="1" applyBorder="1" applyAlignment="1">
      <alignment horizontal="right" vertical="top"/>
    </xf>
    <xf numFmtId="4" fontId="4" fillId="0" borderId="36" xfId="0" applyNumberFormat="1" applyFont="1" applyBorder="1" applyAlignment="1">
      <alignment vertical="top"/>
    </xf>
    <xf numFmtId="4" fontId="4" fillId="0" borderId="28" xfId="0" applyNumberFormat="1" applyFont="1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1" xfId="0" applyBorder="1" applyAlignment="1">
      <alignment vertical="top"/>
    </xf>
    <xf numFmtId="0" fontId="6" fillId="0" borderId="36" xfId="0" applyFont="1" applyBorder="1" applyAlignment="1">
      <alignment vertical="top" wrapText="1"/>
    </xf>
    <xf numFmtId="0" fontId="7" fillId="0" borderId="36" xfId="0" applyFont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4" fillId="0" borderId="30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1" xfId="0" applyBorder="1" applyAlignment="1">
      <alignment vertical="top"/>
    </xf>
    <xf numFmtId="4" fontId="3" fillId="0" borderId="37" xfId="0" applyNumberFormat="1" applyFont="1" applyBorder="1" applyAlignment="1"/>
    <xf numFmtId="0" fontId="3" fillId="0" borderId="37" xfId="0" applyFont="1" applyBorder="1" applyAlignment="1"/>
    <xf numFmtId="0" fontId="3" fillId="0" borderId="38" xfId="0" applyFont="1" applyBorder="1" applyAlignment="1"/>
    <xf numFmtId="0" fontId="4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2" xfId="0" applyBorder="1" applyAlignment="1">
      <alignment vertical="top"/>
    </xf>
    <xf numFmtId="0" fontId="6" fillId="0" borderId="0" xfId="0" applyFont="1" applyAlignment="1">
      <alignment vertical="top"/>
    </xf>
    <xf numFmtId="0" fontId="4" fillId="0" borderId="11" xfId="0" applyFont="1" applyBorder="1" applyAlignment="1">
      <alignment horizontal="left" vertical="top"/>
    </xf>
    <xf numFmtId="4" fontId="4" fillId="0" borderId="42" xfId="0" applyNumberFormat="1" applyFont="1" applyBorder="1" applyAlignment="1">
      <alignment horizontal="right" vertical="top"/>
    </xf>
    <xf numFmtId="4" fontId="4" fillId="0" borderId="36" xfId="0" applyNumberFormat="1" applyFont="1" applyBorder="1" applyAlignment="1">
      <alignment horizontal="right" vertical="top"/>
    </xf>
    <xf numFmtId="4" fontId="4" fillId="0" borderId="43" xfId="0" applyNumberFormat="1" applyFont="1" applyBorder="1" applyAlignment="1">
      <alignment horizontal="right" vertical="top"/>
    </xf>
    <xf numFmtId="0" fontId="12" fillId="0" borderId="0" xfId="0" applyFont="1" applyAlignment="1">
      <alignment horizontal="left"/>
    </xf>
    <xf numFmtId="0" fontId="10" fillId="0" borderId="0" xfId="0" applyFont="1" applyAlignment="1">
      <alignment vertical="top" wrapText="1"/>
    </xf>
    <xf numFmtId="0" fontId="10" fillId="0" borderId="29" xfId="0" applyFont="1" applyBorder="1" applyAlignment="1">
      <alignment vertical="top" wrapText="1"/>
    </xf>
    <xf numFmtId="0" fontId="0" fillId="0" borderId="13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21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25" zoomScaleNormal="100" workbookViewId="0">
      <selection activeCell="A24" sqref="A24:D24"/>
    </sheetView>
  </sheetViews>
  <sheetFormatPr defaultRowHeight="13.2" x14ac:dyDescent="0.25"/>
  <cols>
    <col min="1" max="1" width="15.5546875" customWidth="1"/>
    <col min="2" max="2" width="22.21875" customWidth="1"/>
    <col min="3" max="3" width="21.44140625" customWidth="1"/>
    <col min="4" max="4" width="25.77734375" customWidth="1"/>
    <col min="5" max="5" width="23.77734375" customWidth="1"/>
  </cols>
  <sheetData>
    <row r="1" spans="1:11" ht="17.399999999999999" x14ac:dyDescent="0.3">
      <c r="B1" s="12" t="s">
        <v>17</v>
      </c>
      <c r="C1" s="12"/>
      <c r="D1" s="7"/>
      <c r="E1" s="7"/>
      <c r="F1" s="7"/>
      <c r="G1" s="7"/>
      <c r="H1" s="7"/>
      <c r="I1" s="7"/>
      <c r="J1" s="7"/>
      <c r="K1" s="7"/>
    </row>
    <row r="2" spans="1:11" ht="18" thickBot="1" x14ac:dyDescent="0.35">
      <c r="B2" s="82" t="s">
        <v>33</v>
      </c>
      <c r="C2" s="82"/>
      <c r="D2" s="8"/>
      <c r="E2" s="8"/>
      <c r="F2" s="8"/>
      <c r="G2" s="8"/>
      <c r="H2" s="8"/>
      <c r="I2" s="8"/>
      <c r="J2" s="8"/>
      <c r="K2" s="8"/>
    </row>
    <row r="3" spans="1:11" ht="36" customHeight="1" thickBot="1" x14ac:dyDescent="0.3">
      <c r="A3" s="83" t="s">
        <v>29</v>
      </c>
      <c r="B3" s="83"/>
      <c r="C3" s="83"/>
      <c r="D3" s="84"/>
      <c r="E3" s="13" t="s">
        <v>32</v>
      </c>
    </row>
    <row r="4" spans="1:11" ht="13.8" x14ac:dyDescent="0.25">
      <c r="B4" s="77" t="s">
        <v>34</v>
      </c>
      <c r="C4" s="77"/>
      <c r="D4" s="77"/>
      <c r="E4" s="14">
        <v>-413144.28</v>
      </c>
    </row>
    <row r="5" spans="1:11" ht="16.2" thickBot="1" x14ac:dyDescent="0.35">
      <c r="B5" s="38" t="s">
        <v>35</v>
      </c>
      <c r="C5" s="15"/>
      <c r="D5" s="15"/>
      <c r="E5" s="15"/>
      <c r="F5" s="9"/>
      <c r="G5" s="9"/>
      <c r="H5" s="9"/>
      <c r="I5" s="9"/>
      <c r="J5" s="9"/>
      <c r="K5" s="9"/>
    </row>
    <row r="6" spans="1:11" ht="21" thickBot="1" x14ac:dyDescent="0.35">
      <c r="B6" s="26" t="s">
        <v>36</v>
      </c>
      <c r="C6" s="27" t="s">
        <v>8</v>
      </c>
      <c r="D6" s="27" t="s">
        <v>9</v>
      </c>
      <c r="E6" s="28" t="s">
        <v>37</v>
      </c>
      <c r="F6" s="11"/>
      <c r="G6" s="11"/>
      <c r="H6" s="11"/>
      <c r="I6" s="11"/>
      <c r="J6" s="11"/>
      <c r="K6" s="11"/>
    </row>
    <row r="7" spans="1:11" ht="16.2" thickBot="1" x14ac:dyDescent="0.35">
      <c r="B7" s="29">
        <v>-372817.74</v>
      </c>
      <c r="C7" s="23">
        <v>307864.39</v>
      </c>
      <c r="D7" s="23">
        <v>295112.24</v>
      </c>
      <c r="E7" s="24">
        <f>D7-C7+B7</f>
        <v>-385569.89</v>
      </c>
      <c r="F7" s="11"/>
      <c r="G7" s="11"/>
      <c r="H7" s="11"/>
      <c r="I7" s="11"/>
      <c r="J7" s="11"/>
      <c r="K7" s="11"/>
    </row>
    <row r="8" spans="1:11" ht="16.2" thickBot="1" x14ac:dyDescent="0.35">
      <c r="B8" s="79" t="s">
        <v>41</v>
      </c>
      <c r="C8" s="80"/>
      <c r="D8" s="81"/>
      <c r="E8" s="48">
        <v>7355.42</v>
      </c>
      <c r="F8" s="11"/>
      <c r="G8" s="11"/>
      <c r="H8" s="11"/>
      <c r="I8" s="11"/>
      <c r="J8" s="11"/>
      <c r="K8" s="11"/>
    </row>
    <row r="9" spans="1:11" ht="16.2" thickBot="1" x14ac:dyDescent="0.35">
      <c r="B9" s="79" t="s">
        <v>42</v>
      </c>
      <c r="C9" s="80"/>
      <c r="D9" s="81"/>
      <c r="E9" s="48">
        <f>E7+E8</f>
        <v>-378214.47000000003</v>
      </c>
      <c r="F9" s="11"/>
      <c r="G9" s="11"/>
      <c r="H9" s="11"/>
      <c r="I9" s="11"/>
      <c r="J9" s="11"/>
      <c r="K9" s="11"/>
    </row>
    <row r="10" spans="1:11" ht="9" customHeight="1" thickBot="1" x14ac:dyDescent="0.3">
      <c r="A10" s="63" t="s">
        <v>7</v>
      </c>
      <c r="B10" s="64"/>
      <c r="C10" s="64"/>
      <c r="D10" s="64"/>
      <c r="E10" s="65"/>
    </row>
    <row r="11" spans="1:11" ht="13.2" customHeight="1" x14ac:dyDescent="0.25">
      <c r="A11" s="3" t="s">
        <v>10</v>
      </c>
      <c r="B11" s="16">
        <v>-11564.16</v>
      </c>
      <c r="C11" s="16">
        <v>16392.400000000001</v>
      </c>
      <c r="D11" s="17">
        <v>14369.64</v>
      </c>
      <c r="E11" s="30">
        <f>D11-C11+B11</f>
        <v>-13586.920000000002</v>
      </c>
    </row>
    <row r="12" spans="1:11" ht="13.8" customHeight="1" x14ac:dyDescent="0.25">
      <c r="A12" s="4" t="s">
        <v>11</v>
      </c>
      <c r="B12" s="19">
        <v>-736</v>
      </c>
      <c r="C12" s="19">
        <v>1088.28</v>
      </c>
      <c r="D12" s="20">
        <v>1057.7</v>
      </c>
      <c r="E12" s="21">
        <f t="shared" ref="E12:E14" si="0">D12-C12+B12</f>
        <v>-766.57999999999993</v>
      </c>
    </row>
    <row r="13" spans="1:11" ht="13.8" customHeight="1" x14ac:dyDescent="0.25">
      <c r="A13" s="4" t="s">
        <v>13</v>
      </c>
      <c r="B13" s="19">
        <v>-5306.41</v>
      </c>
      <c r="C13" s="19">
        <v>6415.29</v>
      </c>
      <c r="D13" s="20">
        <v>2616.4299999999998</v>
      </c>
      <c r="E13" s="21">
        <f t="shared" si="0"/>
        <v>-9105.27</v>
      </c>
    </row>
    <row r="14" spans="1:11" ht="15" customHeight="1" thickBot="1" x14ac:dyDescent="0.3">
      <c r="A14" s="32" t="s">
        <v>16</v>
      </c>
      <c r="B14" s="33">
        <v>-1950.65</v>
      </c>
      <c r="C14" s="33">
        <v>932.91</v>
      </c>
      <c r="D14" s="34">
        <v>918.57</v>
      </c>
      <c r="E14" s="35">
        <f t="shared" si="0"/>
        <v>-1964.99</v>
      </c>
    </row>
    <row r="15" spans="1:11" ht="13.8" customHeight="1" thickBot="1" x14ac:dyDescent="0.3">
      <c r="A15" s="10" t="s">
        <v>12</v>
      </c>
      <c r="B15" s="23">
        <f>SUM(B11:B14)</f>
        <v>-19557.22</v>
      </c>
      <c r="C15" s="23">
        <f>SUM(C11:C14)</f>
        <v>24828.880000000001</v>
      </c>
      <c r="D15" s="47">
        <f>SUM(D11:D14)</f>
        <v>18962.34</v>
      </c>
      <c r="E15" s="24">
        <f>SUM(E11:E14)</f>
        <v>-25423.760000000006</v>
      </c>
    </row>
    <row r="16" spans="1:11" ht="16.2" customHeight="1" x14ac:dyDescent="0.25">
      <c r="B16" s="78" t="s">
        <v>4</v>
      </c>
      <c r="C16" s="78"/>
      <c r="D16" s="78"/>
      <c r="E16" s="2">
        <f>D7-C7+B7+101339.24</f>
        <v>-284230.65000000002</v>
      </c>
    </row>
    <row r="17" spans="1:5" ht="16.2" thickBot="1" x14ac:dyDescent="0.35">
      <c r="B17" s="38" t="s">
        <v>2</v>
      </c>
      <c r="C17" s="1"/>
    </row>
    <row r="18" spans="1:5" ht="15" customHeight="1" x14ac:dyDescent="0.25">
      <c r="A18" s="71" t="s">
        <v>18</v>
      </c>
      <c r="B18" s="69"/>
      <c r="C18" s="69"/>
      <c r="D18" s="69"/>
      <c r="E18" s="18">
        <v>6375.33</v>
      </c>
    </row>
    <row r="19" spans="1:5" ht="15.6" customHeight="1" x14ac:dyDescent="0.25">
      <c r="A19" s="72" t="s">
        <v>19</v>
      </c>
      <c r="B19" s="53"/>
      <c r="C19" s="53"/>
      <c r="D19" s="53"/>
      <c r="E19" s="21">
        <v>1961.64</v>
      </c>
    </row>
    <row r="20" spans="1:5" ht="15.6" customHeight="1" x14ac:dyDescent="0.25">
      <c r="A20" s="72" t="s">
        <v>20</v>
      </c>
      <c r="B20" s="53"/>
      <c r="C20" s="53"/>
      <c r="D20" s="53"/>
      <c r="E20" s="21">
        <v>6528.22</v>
      </c>
    </row>
    <row r="21" spans="1:5" ht="15.6" customHeight="1" x14ac:dyDescent="0.25">
      <c r="A21" s="72" t="s">
        <v>0</v>
      </c>
      <c r="B21" s="53"/>
      <c r="C21" s="53"/>
      <c r="D21" s="53"/>
      <c r="E21" s="21">
        <v>7160.87</v>
      </c>
    </row>
    <row r="22" spans="1:5" ht="15.6" customHeight="1" x14ac:dyDescent="0.25">
      <c r="A22" s="72" t="s">
        <v>21</v>
      </c>
      <c r="B22" s="53"/>
      <c r="C22" s="53"/>
      <c r="D22" s="53"/>
      <c r="E22" s="21">
        <v>117698.4</v>
      </c>
    </row>
    <row r="23" spans="1:5" ht="15.6" customHeight="1" x14ac:dyDescent="0.25">
      <c r="A23" s="72" t="s">
        <v>23</v>
      </c>
      <c r="B23" s="53"/>
      <c r="C23" s="53"/>
      <c r="D23" s="53"/>
      <c r="E23" s="21">
        <v>39723.21</v>
      </c>
    </row>
    <row r="24" spans="1:5" ht="15.6" customHeight="1" x14ac:dyDescent="0.25">
      <c r="A24" s="72" t="s">
        <v>22</v>
      </c>
      <c r="B24" s="53"/>
      <c r="C24" s="53"/>
      <c r="D24" s="53"/>
      <c r="E24" s="21">
        <v>0</v>
      </c>
    </row>
    <row r="25" spans="1:5" ht="15.6" customHeight="1" x14ac:dyDescent="0.25">
      <c r="A25" s="72" t="s">
        <v>28</v>
      </c>
      <c r="B25" s="53"/>
      <c r="C25" s="53"/>
      <c r="D25" s="53"/>
      <c r="E25" s="21">
        <v>3000</v>
      </c>
    </row>
    <row r="26" spans="1:5" ht="15.6" customHeight="1" x14ac:dyDescent="0.25">
      <c r="A26" s="72" t="s">
        <v>30</v>
      </c>
      <c r="B26" s="53"/>
      <c r="C26" s="53"/>
      <c r="D26" s="53"/>
      <c r="E26" s="21">
        <v>11658</v>
      </c>
    </row>
    <row r="27" spans="1:5" ht="16.2" customHeight="1" thickBot="1" x14ac:dyDescent="0.3">
      <c r="A27" s="52" t="s">
        <v>31</v>
      </c>
      <c r="B27" s="53"/>
      <c r="C27" s="53"/>
      <c r="D27" s="53"/>
      <c r="E27" s="21">
        <v>1742</v>
      </c>
    </row>
    <row r="28" spans="1:5" ht="17.25" customHeight="1" thickBot="1" x14ac:dyDescent="0.3">
      <c r="A28" s="60" t="s">
        <v>1</v>
      </c>
      <c r="B28" s="61"/>
      <c r="C28" s="61"/>
      <c r="D28" s="61"/>
      <c r="E28" s="25">
        <f>SUM(E18:E27)</f>
        <v>195847.66999999998</v>
      </c>
    </row>
    <row r="29" spans="1:5" ht="28.8" customHeight="1" thickBot="1" x14ac:dyDescent="0.3">
      <c r="B29" s="55" t="s">
        <v>14</v>
      </c>
      <c r="C29" s="55"/>
      <c r="D29" s="56"/>
      <c r="E29" s="56"/>
    </row>
    <row r="30" spans="1:5" ht="15.75" customHeight="1" x14ac:dyDescent="0.25">
      <c r="A30" s="71" t="s">
        <v>24</v>
      </c>
      <c r="B30" s="69"/>
      <c r="C30" s="69"/>
      <c r="D30" s="69"/>
      <c r="E30" s="18">
        <v>14250.52</v>
      </c>
    </row>
    <row r="31" spans="1:5" ht="15.75" customHeight="1" x14ac:dyDescent="0.25">
      <c r="A31" s="72" t="s">
        <v>25</v>
      </c>
      <c r="B31" s="53"/>
      <c r="C31" s="53"/>
      <c r="D31" s="53"/>
      <c r="E31" s="21">
        <v>1636.23</v>
      </c>
    </row>
    <row r="32" spans="1:5" ht="15.75" customHeight="1" x14ac:dyDescent="0.25">
      <c r="A32" s="72" t="s">
        <v>26</v>
      </c>
      <c r="B32" s="53"/>
      <c r="C32" s="53"/>
      <c r="D32" s="53"/>
      <c r="E32" s="21">
        <v>8646.11</v>
      </c>
    </row>
    <row r="33" spans="1:5" ht="15.75" customHeight="1" thickBot="1" x14ac:dyDescent="0.3">
      <c r="A33" s="73" t="s">
        <v>27</v>
      </c>
      <c r="B33" s="74"/>
      <c r="C33" s="74"/>
      <c r="D33" s="74"/>
      <c r="E33" s="36">
        <v>934.3</v>
      </c>
    </row>
    <row r="34" spans="1:5" ht="15.75" customHeight="1" thickBot="1" x14ac:dyDescent="0.3">
      <c r="A34" s="66" t="s">
        <v>15</v>
      </c>
      <c r="B34" s="67"/>
      <c r="C34" s="67"/>
      <c r="D34" s="67"/>
      <c r="E34" s="37">
        <f>SUM(E30:E33)</f>
        <v>25467.16</v>
      </c>
    </row>
    <row r="35" spans="1:5" ht="16.8" customHeight="1" thickBot="1" x14ac:dyDescent="0.3">
      <c r="B35" s="38" t="s">
        <v>5</v>
      </c>
      <c r="C35" s="5"/>
    </row>
    <row r="36" spans="1:5" ht="15" customHeight="1" thickBot="1" x14ac:dyDescent="0.3">
      <c r="A36" s="68" t="s">
        <v>40</v>
      </c>
      <c r="B36" s="69"/>
      <c r="C36" s="70"/>
      <c r="D36" s="70"/>
      <c r="E36" s="18">
        <v>7972</v>
      </c>
    </row>
    <row r="37" spans="1:5" ht="15.6" hidden="1" customHeight="1" x14ac:dyDescent="0.25">
      <c r="A37" s="52"/>
      <c r="B37" s="53"/>
      <c r="C37" s="54"/>
      <c r="D37" s="54"/>
      <c r="E37" s="21"/>
    </row>
    <row r="38" spans="1:5" ht="15.6" hidden="1" customHeight="1" x14ac:dyDescent="0.25">
      <c r="A38" s="57"/>
      <c r="B38" s="58"/>
      <c r="C38" s="58"/>
      <c r="D38" s="59"/>
      <c r="E38" s="21"/>
    </row>
    <row r="39" spans="1:5" ht="16.8" hidden="1" customHeight="1" x14ac:dyDescent="0.25">
      <c r="A39" s="52"/>
      <c r="B39" s="53"/>
      <c r="C39" s="54"/>
      <c r="D39" s="54"/>
      <c r="E39" s="21"/>
    </row>
    <row r="40" spans="1:5" ht="15.6" hidden="1" customHeight="1" x14ac:dyDescent="0.25">
      <c r="A40" s="49"/>
      <c r="B40" s="50"/>
      <c r="C40" s="51"/>
      <c r="D40" s="51"/>
      <c r="E40" s="31"/>
    </row>
    <row r="41" spans="1:5" ht="15.75" hidden="1" customHeight="1" x14ac:dyDescent="0.25">
      <c r="A41" s="49"/>
      <c r="B41" s="50"/>
      <c r="C41" s="51"/>
      <c r="D41" s="51"/>
      <c r="E41" s="31"/>
    </row>
    <row r="42" spans="1:5" ht="15.75" hidden="1" customHeight="1" x14ac:dyDescent="0.25">
      <c r="A42" s="49"/>
      <c r="B42" s="50"/>
      <c r="C42" s="51"/>
      <c r="D42" s="51"/>
      <c r="E42" s="31"/>
    </row>
    <row r="43" spans="1:5" ht="15.75" hidden="1" customHeight="1" x14ac:dyDescent="0.25">
      <c r="A43" s="49"/>
      <c r="B43" s="50"/>
      <c r="C43" s="51"/>
      <c r="D43" s="51"/>
      <c r="E43" s="31"/>
    </row>
    <row r="44" spans="1:5" ht="15.75" hidden="1" customHeight="1" x14ac:dyDescent="0.25">
      <c r="A44" s="49"/>
      <c r="B44" s="50"/>
      <c r="C44" s="51"/>
      <c r="D44" s="51"/>
      <c r="E44" s="31"/>
    </row>
    <row r="45" spans="1:5" ht="15" hidden="1" customHeight="1" x14ac:dyDescent="0.25">
      <c r="A45" s="52"/>
      <c r="B45" s="53"/>
      <c r="C45" s="54"/>
      <c r="D45" s="54"/>
      <c r="E45" s="31"/>
    </row>
    <row r="46" spans="1:5" ht="15.75" hidden="1" customHeight="1" x14ac:dyDescent="0.25">
      <c r="A46" s="52"/>
      <c r="B46" s="53"/>
      <c r="C46" s="54"/>
      <c r="D46" s="54"/>
      <c r="E46" s="21"/>
    </row>
    <row r="47" spans="1:5" ht="15.75" hidden="1" customHeight="1" x14ac:dyDescent="0.25">
      <c r="A47" s="85"/>
      <c r="B47" s="86"/>
      <c r="C47" s="87"/>
      <c r="D47" s="87"/>
      <c r="E47" s="21"/>
    </row>
    <row r="48" spans="1:5" ht="15.75" hidden="1" customHeight="1" x14ac:dyDescent="0.25">
      <c r="A48" s="52"/>
      <c r="B48" s="53"/>
      <c r="C48" s="54"/>
      <c r="D48" s="54"/>
      <c r="E48" s="21"/>
    </row>
    <row r="49" spans="1:5" ht="15.75" hidden="1" customHeight="1" x14ac:dyDescent="0.25">
      <c r="A49" s="52"/>
      <c r="B49" s="53"/>
      <c r="C49" s="54"/>
      <c r="D49" s="54"/>
      <c r="E49" s="21"/>
    </row>
    <row r="50" spans="1:5" ht="15.75" hidden="1" customHeight="1" x14ac:dyDescent="0.25">
      <c r="A50" s="85"/>
      <c r="B50" s="86"/>
      <c r="C50" s="87"/>
      <c r="D50" s="87"/>
      <c r="E50" s="39"/>
    </row>
    <row r="51" spans="1:5" ht="15.75" hidden="1" customHeight="1" x14ac:dyDescent="0.25">
      <c r="A51" s="52"/>
      <c r="B51" s="53"/>
      <c r="C51" s="54"/>
      <c r="D51" s="54"/>
      <c r="E51" s="21"/>
    </row>
    <row r="52" spans="1:5" ht="15.75" hidden="1" customHeight="1" x14ac:dyDescent="0.25">
      <c r="A52" s="52"/>
      <c r="B52" s="53"/>
      <c r="C52" s="54"/>
      <c r="D52" s="54"/>
      <c r="E52" s="21"/>
    </row>
    <row r="53" spans="1:5" ht="17.399999999999999" hidden="1" customHeight="1" x14ac:dyDescent="0.25">
      <c r="A53" s="57"/>
      <c r="B53" s="58"/>
      <c r="C53" s="58"/>
      <c r="D53" s="58"/>
      <c r="E53" s="40"/>
    </row>
    <row r="54" spans="1:5" ht="15.6" hidden="1" customHeight="1" thickBot="1" x14ac:dyDescent="0.3">
      <c r="A54" s="49"/>
      <c r="B54" s="50"/>
      <c r="C54" s="51"/>
      <c r="D54" s="51"/>
      <c r="E54" s="21"/>
    </row>
    <row r="55" spans="1:5" ht="15.6" hidden="1" customHeight="1" x14ac:dyDescent="0.25">
      <c r="A55" s="49"/>
      <c r="B55" s="50"/>
      <c r="C55" s="51"/>
      <c r="D55" s="51"/>
      <c r="E55" s="22"/>
    </row>
    <row r="56" spans="1:5" ht="15.6" hidden="1" customHeight="1" x14ac:dyDescent="0.25">
      <c r="A56" s="49"/>
      <c r="B56" s="50"/>
      <c r="C56" s="51"/>
      <c r="D56" s="51"/>
      <c r="E56" s="22"/>
    </row>
    <row r="57" spans="1:5" ht="15.6" hidden="1" customHeight="1" x14ac:dyDescent="0.25">
      <c r="A57" s="49"/>
      <c r="B57" s="50"/>
      <c r="C57" s="51"/>
      <c r="D57" s="51"/>
      <c r="E57" s="22"/>
    </row>
    <row r="58" spans="1:5" ht="15.6" hidden="1" customHeight="1" x14ac:dyDescent="0.25">
      <c r="A58" s="49"/>
      <c r="B58" s="50"/>
      <c r="C58" s="51"/>
      <c r="D58" s="51"/>
      <c r="E58" s="22"/>
    </row>
    <row r="59" spans="1:5" ht="21" hidden="1" customHeight="1" thickBot="1" x14ac:dyDescent="0.3">
      <c r="A59" s="75"/>
      <c r="B59" s="74"/>
      <c r="C59" s="76"/>
      <c r="D59" s="76"/>
      <c r="E59" s="41"/>
    </row>
    <row r="60" spans="1:5" ht="16.8" customHeight="1" thickBot="1" x14ac:dyDescent="0.3">
      <c r="A60" s="60" t="s">
        <v>3</v>
      </c>
      <c r="B60" s="61"/>
      <c r="C60" s="62"/>
      <c r="D60" s="62"/>
      <c r="E60" s="42">
        <f>SUM(E36:E59)</f>
        <v>7972</v>
      </c>
    </row>
    <row r="61" spans="1:5" s="6" customFormat="1" ht="16.5" customHeight="1" x14ac:dyDescent="0.25">
      <c r="B61" s="38" t="s">
        <v>6</v>
      </c>
      <c r="C61" s="38"/>
      <c r="D61" s="43"/>
      <c r="E61" s="44">
        <f>E60+E34+E28</f>
        <v>229286.83</v>
      </c>
    </row>
    <row r="62" spans="1:5" ht="15.75" customHeight="1" x14ac:dyDescent="0.25">
      <c r="B62" s="38" t="s">
        <v>38</v>
      </c>
      <c r="C62" s="15"/>
      <c r="D62" s="45"/>
      <c r="E62" s="46">
        <f>D7-E61</f>
        <v>65825.41</v>
      </c>
    </row>
    <row r="63" spans="1:5" ht="17.25" customHeight="1" x14ac:dyDescent="0.25">
      <c r="B63" s="38" t="s">
        <v>39</v>
      </c>
      <c r="C63" s="15"/>
      <c r="D63" s="45"/>
      <c r="E63" s="46">
        <f>E4+E62</f>
        <v>-347318.87</v>
      </c>
    </row>
    <row r="64" spans="1:5" ht="15" customHeight="1" x14ac:dyDescent="0.25"/>
  </sheetData>
  <mergeCells count="49">
    <mergeCell ref="B2:C2"/>
    <mergeCell ref="A3:D3"/>
    <mergeCell ref="A53:D53"/>
    <mergeCell ref="A46:D46"/>
    <mergeCell ref="A40:D40"/>
    <mergeCell ref="A45:D45"/>
    <mergeCell ref="A48:D48"/>
    <mergeCell ref="A41:D41"/>
    <mergeCell ref="A42:D42"/>
    <mergeCell ref="A43:D43"/>
    <mergeCell ref="A39:D39"/>
    <mergeCell ref="A47:D47"/>
    <mergeCell ref="A50:D50"/>
    <mergeCell ref="A51:D51"/>
    <mergeCell ref="A52:D52"/>
    <mergeCell ref="A49:D49"/>
    <mergeCell ref="A27:D27"/>
    <mergeCell ref="A25:D25"/>
    <mergeCell ref="A20:D20"/>
    <mergeCell ref="B4:D4"/>
    <mergeCell ref="B16:D16"/>
    <mergeCell ref="A23:D23"/>
    <mergeCell ref="A26:D26"/>
    <mergeCell ref="B8:D8"/>
    <mergeCell ref="B9:D9"/>
    <mergeCell ref="A60:D60"/>
    <mergeCell ref="A10:E10"/>
    <mergeCell ref="A34:D34"/>
    <mergeCell ref="A36:D36"/>
    <mergeCell ref="A28:D28"/>
    <mergeCell ref="A30:D30"/>
    <mergeCell ref="A31:D31"/>
    <mergeCell ref="A32:D32"/>
    <mergeCell ref="A18:D18"/>
    <mergeCell ref="A19:D19"/>
    <mergeCell ref="A33:D33"/>
    <mergeCell ref="A24:D24"/>
    <mergeCell ref="A59:D59"/>
    <mergeCell ref="A54:D54"/>
    <mergeCell ref="A21:D21"/>
    <mergeCell ref="A22:D22"/>
    <mergeCell ref="A58:D58"/>
    <mergeCell ref="A37:D37"/>
    <mergeCell ref="A57:D57"/>
    <mergeCell ref="B29:E29"/>
    <mergeCell ref="A55:D55"/>
    <mergeCell ref="A56:D56"/>
    <mergeCell ref="A38:D38"/>
    <mergeCell ref="A44:D44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2026-06-09T08:21:43Z</cp:lastPrinted>
  <dcterms:created xsi:type="dcterms:W3CDTF">2012-01-24T09:54:37Z</dcterms:created>
  <dcterms:modified xsi:type="dcterms:W3CDTF">2026-06-09T08:22:26Z</dcterms:modified>
</cp:coreProperties>
</file>