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D15" i="1" l="1"/>
  <c r="E27" i="1"/>
  <c r="E35" i="1"/>
  <c r="E14" i="1"/>
  <c r="E13" i="1"/>
  <c r="E12" i="1"/>
  <c r="E11" i="1"/>
  <c r="E7" i="1"/>
  <c r="E9" i="1" s="1"/>
  <c r="E63" i="1"/>
  <c r="C15" i="1"/>
  <c r="B15" i="1"/>
  <c r="E15" i="1" l="1"/>
  <c r="E64" i="1"/>
  <c r="E66" i="1" s="1"/>
  <c r="E65" i="1" l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<sst xmlns="http://schemas.openxmlformats.org/spreadsheetml/2006/main" count="57" uniqueCount="57">
  <si>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</si>
  <si>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</si>
  <si>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</si>
  <si>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</si>
  <si>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</si>
  <si>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</si>
  <si>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</si>
  <si>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</si>
  <si>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</si>
  <si>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</si>
  <si>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</si>
  <si>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</si>
  <si>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</si>
  <si>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</si>
  <si>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</si>
  <si>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</si>
  <si>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</si>
  <si>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8 Марта, 15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</si>
  <si>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</si>
  <si>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</si>
  <si>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</si>
  <si>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</si>
  <si>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Тех.обслуживание ОДПУ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</si>
  <si>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</si>
  <si>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</si>
  <si>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</si>
  <si>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</si>
  <si>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</si>
  <si>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>Год постройки-1978, панельный, оборудован стационарными эл/плитами, количество этажей-5, количество подъездов-4, количество жилых квартир-67, кол-во нежилых помещений-2, общая площадь дома-3406,20, кол-во зарегистрированных-136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</si>
  <si>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</si>
  <si>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</si>
  <si>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</si>
  <si>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</si>
  <si>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</si>
  <si>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</si>
  <si>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</si>
  <si>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Погрузка и вывоз веток, листьев  /апрель 2025г</t>
  </si>
  <si>
    <t>Замена участка трубы кв.3,12  /май 2025г</t>
  </si>
  <si>
    <t>Ремонт канализации подвал  /май 2025г</t>
  </si>
  <si>
    <t>Монтаж дренажной системы для промывки  /июнь 2025г</t>
  </si>
  <si>
    <t>Установка стойки крепления  для подъездного козырька  /июнь 2025г</t>
  </si>
  <si>
    <t>Завоз песка в песочницу  /май 2025г</t>
  </si>
  <si>
    <t>Тариф на тех/содерж-27,99, СОИ-(факт)</t>
  </si>
  <si>
    <t>Ремонт кровли  /июль 2025г</t>
  </si>
  <si>
    <t>Поверка  ОДПУ Т/Э  /июль 2025г</t>
  </si>
  <si>
    <t>Ремонт подъездного освещения  /сентябрь 2025г</t>
  </si>
  <si>
    <t>за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</si>
  <si>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</si>
  <si>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</si>
  <si>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</si>
  <si>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Ремонт межпанельных швов кв.68    /октябрь 2025г</t>
  </si>
  <si>
    <t>Ремонт фасадной наружной плиты 1п  /ноябрь 2025г</t>
  </si>
  <si>
    <t>Закрашивание вандальных надписей  /октябрь 2025г</t>
  </si>
  <si>
    <t>Замена участка трубы отопления   /октябрь  2025г</t>
  </si>
  <si>
    <t>Регулировка окон 5п  /октябрь 2025г</t>
  </si>
  <si>
    <t>Ремонт мусорного бака  /декабрь 2025г</t>
  </si>
  <si>
    <t>Закрытие тех окон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</si>
</sst>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b/>
      <u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" fontId="2" fillId="0" borderId="0" xfId="0" applyNumberFormat="1" applyFont="1"/>
    <xf numFmtId="0" fontId="8" fillId="0" borderId="11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21" xfId="0" applyBorder="1" applyAlignment="1">
      <alignment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ill="1"/>
    <xf numFmtId="0" fontId="0" fillId="0" borderId="0" xfId="0" applyFill="1" applyAlignment="1">
      <alignment vertical="top"/>
    </xf>
    <xf numFmtId="0" fontId="9" fillId="0" borderId="7" xfId="0" applyFont="1" applyBorder="1" applyAlignment="1">
      <alignment vertical="top"/>
    </xf>
    <xf numFmtId="0" fontId="2" fillId="0" borderId="0" xfId="0" applyFont="1" applyAlignment="1"/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vertical="top"/>
    </xf>
    <xf numFmtId="4" fontId="4" fillId="2" borderId="0" xfId="0" applyNumberFormat="1" applyFont="1" applyFill="1" applyAlignment="1">
      <alignment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6" xfId="0" applyNumberFormat="1" applyFont="1" applyBorder="1"/>
    <xf numFmtId="4" fontId="0" fillId="0" borderId="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164" fontId="4" fillId="0" borderId="18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164" fontId="4" fillId="0" borderId="21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26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4" fillId="0" borderId="33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4" fillId="0" borderId="12" xfId="0" applyFont="1" applyBorder="1" applyAlignment="1">
      <alignment horizontal="left"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164" fontId="4" fillId="0" borderId="33" xfId="0" applyNumberFormat="1" applyFont="1" applyBorder="1" applyAlignment="1">
      <alignment horizontal="right" vertical="top"/>
    </xf>
    <xf numFmtId="164" fontId="4" fillId="0" borderId="17" xfId="0" applyNumberFormat="1" applyFont="1" applyBorder="1" applyAlignment="1">
      <alignment horizontal="right" vertical="top"/>
    </xf>
    <xf numFmtId="164" fontId="4" fillId="0" borderId="35" xfId="0" applyNumberFormat="1" applyFont="1" applyBorder="1" applyAlignment="1">
      <alignment horizontal="right" vertical="top"/>
    </xf>
    <xf numFmtId="164" fontId="4" fillId="0" borderId="33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164" fontId="4" fillId="0" borderId="35" xfId="0" applyNumberFormat="1" applyFont="1" applyBorder="1" applyAlignment="1">
      <alignment horizontal="right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4" fontId="7" fillId="0" borderId="0" xfId="0" applyNumberFormat="1" applyFont="1" applyBorder="1" applyAlignment="1"/>
    <xf numFmtId="0" fontId="7" fillId="0" borderId="0" xfId="0" applyFont="1" applyBorder="1" applyAlignment="1"/>
    <xf numFmtId="0" fontId="7" fillId="0" borderId="10" xfId="0" applyFont="1" applyBorder="1" applyAlignment="1"/>
    <xf numFmtId="0" fontId="2" fillId="0" borderId="0" xfId="0" applyFont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2" fillId="0" borderId="1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43" zoomScaleNormal="100" workbookViewId="0">
      <selection activeCell="E32" sqref="E32"/>
    </sheetView>
  </sheetViews>
  <sheetFormatPr defaultRowHeight="13.2" x14ac:dyDescent="0.25"/>
  <cols>
    <col min="1" max="1" width="15" customWidth="1"/>
    <col min="2" max="2" width="18.21875" customWidth="1"/>
    <col min="3" max="3" width="21.5546875" customWidth="1"/>
    <col min="4" max="4" width="26.21875" customWidth="1"/>
    <col min="5" max="5" width="26.77734375" customWidth="1"/>
  </cols>
  <sheetData>
    <row r="1" spans="1:11" ht="17.399999999999999" x14ac:dyDescent="0.3">
      <c r="B1" s="78" t="s">
        <v>17</v>
      </c>
      <c r="C1" s="78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33" t="s">
        <v>46</v>
      </c>
      <c r="C2" s="32"/>
      <c r="D2" s="9"/>
      <c r="E2" s="9"/>
      <c r="F2" s="9"/>
      <c r="G2" s="9"/>
      <c r="H2" s="9"/>
      <c r="I2" s="9"/>
      <c r="J2" s="9"/>
      <c r="K2" s="9"/>
    </row>
    <row r="3" spans="1:11" ht="45" customHeight="1" thickBot="1" x14ac:dyDescent="0.3">
      <c r="A3" s="41" t="s">
        <v>28</v>
      </c>
      <c r="B3" s="41"/>
      <c r="C3" s="41"/>
      <c r="D3" s="42"/>
      <c r="E3" s="6" t="s">
        <v>42</v>
      </c>
    </row>
    <row r="4" spans="1:11" ht="15.75" customHeight="1" x14ac:dyDescent="0.3">
      <c r="B4" s="43" t="s">
        <v>31</v>
      </c>
      <c r="C4" s="43"/>
      <c r="D4" s="43"/>
      <c r="E4" s="1">
        <v>-216009.49</v>
      </c>
    </row>
    <row r="5" spans="1:11" ht="16.2" thickBot="1" x14ac:dyDescent="0.35">
      <c r="B5" s="44" t="s">
        <v>32</v>
      </c>
      <c r="C5" s="44"/>
      <c r="D5" s="44"/>
      <c r="E5" s="10"/>
      <c r="F5" s="10"/>
      <c r="G5" s="10"/>
      <c r="H5" s="10"/>
      <c r="I5" s="10"/>
      <c r="J5" s="10"/>
      <c r="K5" s="10"/>
    </row>
    <row r="6" spans="1:11" ht="24.6" customHeight="1" thickBot="1" x14ac:dyDescent="0.35">
      <c r="B6" s="15" t="s">
        <v>33</v>
      </c>
      <c r="C6" s="16" t="s">
        <v>8</v>
      </c>
      <c r="D6" s="16" t="s">
        <v>9</v>
      </c>
      <c r="E6" s="17" t="s">
        <v>47</v>
      </c>
      <c r="F6" s="14"/>
      <c r="G6" s="14"/>
      <c r="H6" s="14"/>
      <c r="I6" s="14"/>
      <c r="J6" s="14"/>
      <c r="K6" s="14"/>
    </row>
    <row r="7" spans="1:11" ht="16.2" thickBot="1" x14ac:dyDescent="0.35">
      <c r="B7" s="34">
        <v>-144276.07</v>
      </c>
      <c r="C7" s="34">
        <v>1091120.76</v>
      </c>
      <c r="D7" s="34">
        <v>1028797.66</v>
      </c>
      <c r="E7" s="34">
        <f>B7-C7+D7</f>
        <v>-206599.17000000004</v>
      </c>
      <c r="F7" s="14"/>
      <c r="G7" s="14"/>
      <c r="H7" s="14"/>
      <c r="I7" s="14"/>
      <c r="J7" s="14"/>
      <c r="K7" s="14"/>
    </row>
    <row r="8" spans="1:11" ht="16.2" thickBot="1" x14ac:dyDescent="0.35">
      <c r="B8" s="60" t="s">
        <v>35</v>
      </c>
      <c r="C8" s="61"/>
      <c r="D8" s="62"/>
      <c r="E8" s="40">
        <v>9502.0400000000009</v>
      </c>
      <c r="F8" s="14"/>
      <c r="G8" s="14"/>
      <c r="H8" s="14"/>
      <c r="I8" s="14"/>
      <c r="J8" s="14"/>
      <c r="K8" s="14"/>
    </row>
    <row r="9" spans="1:11" ht="16.2" thickBot="1" x14ac:dyDescent="0.35">
      <c r="B9" s="63" t="s">
        <v>48</v>
      </c>
      <c r="C9" s="64"/>
      <c r="D9" s="65"/>
      <c r="E9" s="40">
        <f>E7+E8</f>
        <v>-197097.13000000003</v>
      </c>
      <c r="F9" s="14"/>
      <c r="G9" s="14"/>
      <c r="H9" s="14"/>
      <c r="I9" s="14"/>
      <c r="J9" s="14"/>
      <c r="K9" s="14"/>
    </row>
    <row r="10" spans="1:11" ht="12.75" customHeight="1" thickBot="1" x14ac:dyDescent="0.3">
      <c r="A10" s="75" t="s">
        <v>7</v>
      </c>
      <c r="B10" s="76"/>
      <c r="C10" s="76"/>
      <c r="D10" s="76"/>
      <c r="E10" s="77"/>
    </row>
    <row r="11" spans="1:11" ht="14.4" customHeight="1" x14ac:dyDescent="0.25">
      <c r="A11" s="2" t="s">
        <v>10</v>
      </c>
      <c r="B11" s="35">
        <v>-3468.19</v>
      </c>
      <c r="C11" s="35">
        <v>9240.98</v>
      </c>
      <c r="D11" s="35">
        <v>4053.85</v>
      </c>
      <c r="E11" s="18">
        <f>B11-C11+D11</f>
        <v>-8655.32</v>
      </c>
    </row>
    <row r="12" spans="1:11" ht="13.8" customHeight="1" x14ac:dyDescent="0.25">
      <c r="A12" s="3" t="s">
        <v>11</v>
      </c>
      <c r="B12" s="36">
        <v>12805.41</v>
      </c>
      <c r="C12" s="36">
        <v>0</v>
      </c>
      <c r="D12" s="36">
        <v>0.19</v>
      </c>
      <c r="E12" s="19">
        <f>B12+C12+D12</f>
        <v>12805.6</v>
      </c>
    </row>
    <row r="13" spans="1:11" ht="14.4" customHeight="1" x14ac:dyDescent="0.25">
      <c r="A13" s="3" t="s">
        <v>13</v>
      </c>
      <c r="B13" s="36">
        <v>-920.88</v>
      </c>
      <c r="C13" s="36">
        <v>25007.98</v>
      </c>
      <c r="D13" s="36">
        <v>24028.06</v>
      </c>
      <c r="E13" s="19">
        <f>D13-C13+B13</f>
        <v>-1900.7999999999984</v>
      </c>
    </row>
    <row r="14" spans="1:11" ht="14.4" customHeight="1" thickBot="1" x14ac:dyDescent="0.3">
      <c r="A14" s="4" t="s">
        <v>16</v>
      </c>
      <c r="B14" s="37">
        <v>-336.15</v>
      </c>
      <c r="C14" s="37">
        <v>0</v>
      </c>
      <c r="D14" s="37">
        <v>15.85</v>
      </c>
      <c r="E14" s="20">
        <f>B14-C14+D14</f>
        <v>-320.29999999999995</v>
      </c>
    </row>
    <row r="15" spans="1:11" ht="14.4" customHeight="1" thickBot="1" x14ac:dyDescent="0.3">
      <c r="A15" s="13" t="s">
        <v>12</v>
      </c>
      <c r="B15" s="38">
        <f>SUM(B11:B14)</f>
        <v>8080.1900000000005</v>
      </c>
      <c r="C15" s="38">
        <f>SUM(C11:C14)</f>
        <v>34248.959999999999</v>
      </c>
      <c r="D15" s="38">
        <f>SUM(D11:D14)</f>
        <v>28097.95</v>
      </c>
      <c r="E15" s="39">
        <f>SUM(E11:E14)</f>
        <v>1929.1800000000023</v>
      </c>
    </row>
    <row r="16" spans="1:11" ht="15" customHeight="1" x14ac:dyDescent="0.25">
      <c r="B16" s="56" t="s">
        <v>4</v>
      </c>
      <c r="C16" s="56"/>
      <c r="D16" s="56"/>
      <c r="E16" s="22">
        <f>B7-C7+D7+103892.1</f>
        <v>-102707.07000000004</v>
      </c>
    </row>
    <row r="17" spans="1:5" ht="14.4" thickBot="1" x14ac:dyDescent="0.3">
      <c r="B17" s="23" t="s">
        <v>2</v>
      </c>
    </row>
    <row r="18" spans="1:5" ht="13.8" customHeight="1" x14ac:dyDescent="0.25">
      <c r="A18" s="57" t="s">
        <v>18</v>
      </c>
      <c r="B18" s="58"/>
      <c r="C18" s="58"/>
      <c r="D18" s="59"/>
      <c r="E18" s="18">
        <v>24524.639999999999</v>
      </c>
    </row>
    <row r="19" spans="1:5" ht="13.8" customHeight="1" x14ac:dyDescent="0.25">
      <c r="A19" s="47" t="s">
        <v>19</v>
      </c>
      <c r="B19" s="48"/>
      <c r="C19" s="48"/>
      <c r="D19" s="49"/>
      <c r="E19" s="19">
        <v>8072.69</v>
      </c>
    </row>
    <row r="20" spans="1:5" ht="13.8" customHeight="1" x14ac:dyDescent="0.25">
      <c r="A20" s="47" t="s">
        <v>20</v>
      </c>
      <c r="B20" s="48"/>
      <c r="C20" s="48"/>
      <c r="D20" s="49"/>
      <c r="E20" s="19">
        <v>28112.33</v>
      </c>
    </row>
    <row r="21" spans="1:5" ht="15" customHeight="1" x14ac:dyDescent="0.25">
      <c r="A21" s="47" t="s">
        <v>0</v>
      </c>
      <c r="B21" s="48"/>
      <c r="C21" s="48"/>
      <c r="D21" s="49"/>
      <c r="E21" s="19">
        <v>30863.93</v>
      </c>
    </row>
    <row r="22" spans="1:5" ht="14.4" customHeight="1" x14ac:dyDescent="0.25">
      <c r="A22" s="47" t="s">
        <v>21</v>
      </c>
      <c r="B22" s="48"/>
      <c r="C22" s="48"/>
      <c r="D22" s="49"/>
      <c r="E22" s="19">
        <v>490492.8</v>
      </c>
    </row>
    <row r="23" spans="1:5" ht="15" customHeight="1" x14ac:dyDescent="0.25">
      <c r="A23" s="47" t="s">
        <v>23</v>
      </c>
      <c r="B23" s="48"/>
      <c r="C23" s="48"/>
      <c r="D23" s="49"/>
      <c r="E23" s="20">
        <v>144967.87</v>
      </c>
    </row>
    <row r="24" spans="1:5" ht="15" customHeight="1" x14ac:dyDescent="0.25">
      <c r="A24" s="47" t="s">
        <v>29</v>
      </c>
      <c r="B24" s="48"/>
      <c r="C24" s="48"/>
      <c r="D24" s="49"/>
      <c r="E24" s="20">
        <v>61994.07</v>
      </c>
    </row>
    <row r="25" spans="1:5" ht="15" customHeight="1" x14ac:dyDescent="0.25">
      <c r="A25" s="47" t="s">
        <v>30</v>
      </c>
      <c r="B25" s="48"/>
      <c r="C25" s="48"/>
      <c r="D25" s="49"/>
      <c r="E25" s="20">
        <v>9264</v>
      </c>
    </row>
    <row r="26" spans="1:5" ht="16.2" customHeight="1" thickBot="1" x14ac:dyDescent="0.3">
      <c r="A26" s="50" t="s">
        <v>22</v>
      </c>
      <c r="B26" s="51"/>
      <c r="C26" s="51"/>
      <c r="D26" s="52"/>
      <c r="E26" s="19">
        <v>18000</v>
      </c>
    </row>
    <row r="27" spans="1:5" ht="17.25" customHeight="1" thickBot="1" x14ac:dyDescent="0.3">
      <c r="A27" s="53" t="s">
        <v>1</v>
      </c>
      <c r="B27" s="54"/>
      <c r="C27" s="54"/>
      <c r="D27" s="55"/>
      <c r="E27" s="21">
        <f>SUM(E18:E26)</f>
        <v>816292.33</v>
      </c>
    </row>
    <row r="28" spans="1:5" ht="8.25" customHeight="1" x14ac:dyDescent="0.25"/>
    <row r="29" spans="1:5" ht="14.4" customHeight="1" x14ac:dyDescent="0.25">
      <c r="B29" s="45" t="s">
        <v>14</v>
      </c>
      <c r="C29" s="46"/>
      <c r="D29" s="46"/>
      <c r="E29" s="46"/>
    </row>
    <row r="30" spans="1:5" ht="6" customHeight="1" thickBot="1" x14ac:dyDescent="0.3"/>
    <row r="31" spans="1:5" ht="15.75" customHeight="1" x14ac:dyDescent="0.25">
      <c r="A31" s="57" t="s">
        <v>24</v>
      </c>
      <c r="B31" s="58"/>
      <c r="C31" s="58"/>
      <c r="D31" s="59"/>
      <c r="E31" s="18">
        <v>8827.89</v>
      </c>
    </row>
    <row r="32" spans="1:5" ht="15.75" customHeight="1" x14ac:dyDescent="0.25">
      <c r="A32" s="47" t="s">
        <v>25</v>
      </c>
      <c r="B32" s="48"/>
      <c r="C32" s="48"/>
      <c r="D32" s="49"/>
      <c r="E32" s="19">
        <v>0</v>
      </c>
    </row>
    <row r="33" spans="1:5" ht="15.75" customHeight="1" x14ac:dyDescent="0.25">
      <c r="A33" s="47" t="s">
        <v>26</v>
      </c>
      <c r="B33" s="48"/>
      <c r="C33" s="48"/>
      <c r="D33" s="49"/>
      <c r="E33" s="19">
        <v>56405.99</v>
      </c>
    </row>
    <row r="34" spans="1:5" ht="15.75" customHeight="1" thickBot="1" x14ac:dyDescent="0.3">
      <c r="A34" s="79" t="s">
        <v>27</v>
      </c>
      <c r="B34" s="80"/>
      <c r="C34" s="80"/>
      <c r="D34" s="81"/>
      <c r="E34" s="29">
        <v>0</v>
      </c>
    </row>
    <row r="35" spans="1:5" ht="15.75" customHeight="1" thickBot="1" x14ac:dyDescent="0.3">
      <c r="A35" s="53" t="s">
        <v>15</v>
      </c>
      <c r="B35" s="54"/>
      <c r="C35" s="54"/>
      <c r="D35" s="54"/>
      <c r="E35" s="21">
        <f>SUM(E31:E34)</f>
        <v>65233.88</v>
      </c>
    </row>
    <row r="36" spans="1:5" ht="19.8" customHeight="1" thickBot="1" x14ac:dyDescent="0.3">
      <c r="B36" s="82" t="s">
        <v>5</v>
      </c>
      <c r="C36" s="82"/>
      <c r="D36" s="82"/>
    </row>
    <row r="37" spans="1:5" s="5" customFormat="1" ht="15" customHeight="1" x14ac:dyDescent="0.25">
      <c r="A37" s="69" t="s">
        <v>36</v>
      </c>
      <c r="B37" s="70"/>
      <c r="C37" s="70"/>
      <c r="D37" s="71"/>
      <c r="E37" s="26">
        <v>10979.5</v>
      </c>
    </row>
    <row r="38" spans="1:5" s="5" customFormat="1" ht="15.6" customHeight="1" x14ac:dyDescent="0.25">
      <c r="A38" s="66" t="s">
        <v>37</v>
      </c>
      <c r="B38" s="67"/>
      <c r="C38" s="67"/>
      <c r="D38" s="68"/>
      <c r="E38" s="19">
        <v>550</v>
      </c>
    </row>
    <row r="39" spans="1:5" s="5" customFormat="1" ht="15.75" customHeight="1" x14ac:dyDescent="0.25">
      <c r="A39" s="66" t="s">
        <v>38</v>
      </c>
      <c r="B39" s="67"/>
      <c r="C39" s="67"/>
      <c r="D39" s="68"/>
      <c r="E39" s="19">
        <v>5001.6000000000004</v>
      </c>
    </row>
    <row r="40" spans="1:5" s="5" customFormat="1" ht="15.75" customHeight="1" x14ac:dyDescent="0.25">
      <c r="A40" s="66" t="s">
        <v>41</v>
      </c>
      <c r="B40" s="67"/>
      <c r="C40" s="67"/>
      <c r="D40" s="68"/>
      <c r="E40" s="19">
        <v>2780</v>
      </c>
    </row>
    <row r="41" spans="1:5" s="5" customFormat="1" ht="15.75" customHeight="1" x14ac:dyDescent="0.25">
      <c r="A41" s="66" t="s">
        <v>39</v>
      </c>
      <c r="B41" s="67"/>
      <c r="C41" s="67"/>
      <c r="D41" s="68"/>
      <c r="E41" s="19">
        <v>11158.6</v>
      </c>
    </row>
    <row r="42" spans="1:5" s="5" customFormat="1" ht="15.75" customHeight="1" x14ac:dyDescent="0.25">
      <c r="A42" s="66" t="s">
        <v>40</v>
      </c>
      <c r="B42" s="67"/>
      <c r="C42" s="67"/>
      <c r="D42" s="68"/>
      <c r="E42" s="19">
        <v>1957.6</v>
      </c>
    </row>
    <row r="43" spans="1:5" s="5" customFormat="1" ht="15.75" customHeight="1" x14ac:dyDescent="0.25">
      <c r="A43" s="66" t="s">
        <v>43</v>
      </c>
      <c r="B43" s="67"/>
      <c r="C43" s="67"/>
      <c r="D43" s="68"/>
      <c r="E43" s="27">
        <v>224727.54</v>
      </c>
    </row>
    <row r="44" spans="1:5" s="5" customFormat="1" ht="15.75" customHeight="1" x14ac:dyDescent="0.25">
      <c r="A44" s="66" t="s">
        <v>44</v>
      </c>
      <c r="B44" s="67"/>
      <c r="C44" s="67"/>
      <c r="D44" s="68"/>
      <c r="E44" s="19">
        <v>23595</v>
      </c>
    </row>
    <row r="45" spans="1:5" s="5" customFormat="1" ht="15.75" customHeight="1" x14ac:dyDescent="0.25">
      <c r="A45" s="66" t="s">
        <v>45</v>
      </c>
      <c r="B45" s="67"/>
      <c r="C45" s="67"/>
      <c r="D45" s="68"/>
      <c r="E45" s="20">
        <v>3281</v>
      </c>
    </row>
    <row r="46" spans="1:5" s="5" customFormat="1" ht="15.75" customHeight="1" x14ac:dyDescent="0.25">
      <c r="A46" s="66" t="s">
        <v>50</v>
      </c>
      <c r="B46" s="67"/>
      <c r="C46" s="67"/>
      <c r="D46" s="68"/>
      <c r="E46" s="19">
        <v>6175</v>
      </c>
    </row>
    <row r="47" spans="1:5" s="5" customFormat="1" ht="15.75" customHeight="1" x14ac:dyDescent="0.25">
      <c r="A47" s="66" t="s">
        <v>54</v>
      </c>
      <c r="B47" s="67"/>
      <c r="C47" s="67"/>
      <c r="D47" s="68"/>
      <c r="E47" s="19">
        <v>650</v>
      </c>
    </row>
    <row r="48" spans="1:5" s="5" customFormat="1" ht="15.75" customHeight="1" x14ac:dyDescent="0.25">
      <c r="A48" s="66" t="s">
        <v>52</v>
      </c>
      <c r="B48" s="67"/>
      <c r="C48" s="67"/>
      <c r="D48" s="68"/>
      <c r="E48" s="19">
        <v>700.8</v>
      </c>
    </row>
    <row r="49" spans="1:7" s="5" customFormat="1" ht="15.75" customHeight="1" x14ac:dyDescent="0.25">
      <c r="A49" s="66" t="s">
        <v>53</v>
      </c>
      <c r="B49" s="67"/>
      <c r="C49" s="67"/>
      <c r="D49" s="68"/>
      <c r="E49" s="19">
        <v>10205</v>
      </c>
    </row>
    <row r="50" spans="1:7" s="5" customFormat="1" ht="15.75" customHeight="1" x14ac:dyDescent="0.25">
      <c r="A50" s="66" t="s">
        <v>51</v>
      </c>
      <c r="B50" s="67"/>
      <c r="C50" s="67"/>
      <c r="D50" s="68"/>
      <c r="E50" s="19">
        <v>13000</v>
      </c>
    </row>
    <row r="51" spans="1:7" s="5" customFormat="1" ht="15.75" customHeight="1" x14ac:dyDescent="0.25">
      <c r="A51" s="66" t="s">
        <v>55</v>
      </c>
      <c r="B51" s="67"/>
      <c r="C51" s="67"/>
      <c r="D51" s="68"/>
      <c r="E51" s="19">
        <v>10502</v>
      </c>
    </row>
    <row r="52" spans="1:7" s="5" customFormat="1" ht="15.75" customHeight="1" thickBot="1" x14ac:dyDescent="0.3">
      <c r="A52" s="66" t="s">
        <v>56</v>
      </c>
      <c r="B52" s="67"/>
      <c r="C52" s="67"/>
      <c r="D52" s="68"/>
      <c r="E52" s="19">
        <v>3121.3</v>
      </c>
    </row>
    <row r="53" spans="1:7" s="5" customFormat="1" ht="15.75" hidden="1" customHeight="1" x14ac:dyDescent="0.25">
      <c r="A53" s="66"/>
      <c r="B53" s="67"/>
      <c r="C53" s="67"/>
      <c r="D53" s="68"/>
      <c r="E53" s="19"/>
    </row>
    <row r="54" spans="1:7" s="5" customFormat="1" ht="15.75" hidden="1" customHeight="1" x14ac:dyDescent="0.25">
      <c r="A54" s="66"/>
      <c r="B54" s="67"/>
      <c r="C54" s="67"/>
      <c r="D54" s="68"/>
      <c r="E54" s="19"/>
    </row>
    <row r="55" spans="1:7" s="5" customFormat="1" ht="15.75" hidden="1" customHeight="1" x14ac:dyDescent="0.25">
      <c r="A55" s="66"/>
      <c r="B55" s="67"/>
      <c r="C55" s="67"/>
      <c r="D55" s="68"/>
      <c r="E55" s="19"/>
    </row>
    <row r="56" spans="1:7" s="5" customFormat="1" ht="15.75" hidden="1" customHeight="1" x14ac:dyDescent="0.25">
      <c r="A56" s="66"/>
      <c r="B56" s="67"/>
      <c r="C56" s="67"/>
      <c r="D56" s="68"/>
      <c r="E56" s="19"/>
    </row>
    <row r="57" spans="1:7" s="5" customFormat="1" ht="15.75" hidden="1" customHeight="1" x14ac:dyDescent="0.25">
      <c r="A57" s="66"/>
      <c r="B57" s="67"/>
      <c r="C57" s="67"/>
      <c r="D57" s="68"/>
      <c r="E57" s="19"/>
    </row>
    <row r="58" spans="1:7" s="5" customFormat="1" ht="15.75" hidden="1" customHeight="1" x14ac:dyDescent="0.25">
      <c r="A58" s="66"/>
      <c r="B58" s="67"/>
      <c r="C58" s="67"/>
      <c r="D58" s="68"/>
      <c r="E58" s="19"/>
      <c r="G58" s="12"/>
    </row>
    <row r="59" spans="1:7" s="5" customFormat="1" ht="15.75" hidden="1" customHeight="1" x14ac:dyDescent="0.25">
      <c r="A59" s="66"/>
      <c r="B59" s="67"/>
      <c r="C59" s="67"/>
      <c r="D59" s="68"/>
      <c r="E59" s="19"/>
    </row>
    <row r="60" spans="1:7" s="5" customFormat="1" ht="15.75" hidden="1" customHeight="1" x14ac:dyDescent="0.25">
      <c r="A60" s="66"/>
      <c r="B60" s="67"/>
      <c r="C60" s="67"/>
      <c r="D60" s="68"/>
      <c r="E60" s="19"/>
    </row>
    <row r="61" spans="1:7" s="5" customFormat="1" ht="15.75" hidden="1" customHeight="1" x14ac:dyDescent="0.25">
      <c r="A61" s="66"/>
      <c r="B61" s="67"/>
      <c r="C61" s="67"/>
      <c r="D61" s="68"/>
      <c r="E61" s="19"/>
    </row>
    <row r="62" spans="1:7" ht="15.75" hidden="1" customHeight="1" thickBot="1" x14ac:dyDescent="0.3">
      <c r="A62" s="72"/>
      <c r="B62" s="73"/>
      <c r="C62" s="73"/>
      <c r="D62" s="74"/>
      <c r="E62" s="28"/>
    </row>
    <row r="63" spans="1:7" s="5" customFormat="1" ht="16.2" customHeight="1" thickBot="1" x14ac:dyDescent="0.3">
      <c r="A63" s="53" t="s">
        <v>3</v>
      </c>
      <c r="B63" s="54"/>
      <c r="C63" s="54"/>
      <c r="D63" s="55"/>
      <c r="E63" s="21">
        <f>SUM(E37:E62)</f>
        <v>328384.93999999994</v>
      </c>
    </row>
    <row r="64" spans="1:7" s="5" customFormat="1" ht="15" customHeight="1" x14ac:dyDescent="0.25">
      <c r="B64" s="24" t="s">
        <v>6</v>
      </c>
      <c r="C64" s="25"/>
      <c r="D64" s="25"/>
      <c r="E64" s="30">
        <f>E27+E35+E63</f>
        <v>1209911.1499999999</v>
      </c>
    </row>
    <row r="65" spans="2:7" ht="16.5" customHeight="1" x14ac:dyDescent="0.25">
      <c r="B65" s="24" t="s">
        <v>34</v>
      </c>
      <c r="C65" s="25"/>
      <c r="D65" s="25"/>
      <c r="E65" s="31">
        <f>D7-E64</f>
        <v>-181113.48999999987</v>
      </c>
    </row>
    <row r="66" spans="2:7" ht="16.5" customHeight="1" x14ac:dyDescent="0.25">
      <c r="B66" s="24" t="s">
        <v>49</v>
      </c>
      <c r="C66" s="25"/>
      <c r="D66" s="25"/>
      <c r="E66" s="31">
        <f>E4-E64+D7</f>
        <v>-397122.97999999986</v>
      </c>
    </row>
    <row r="67" spans="2:7" ht="15" customHeight="1" x14ac:dyDescent="0.25"/>
    <row r="68" spans="2:7" x14ac:dyDescent="0.25">
      <c r="E68" s="7"/>
      <c r="G68" s="11"/>
    </row>
  </sheetData>
  <mergeCells count="52">
    <mergeCell ref="A10:E10"/>
    <mergeCell ref="A46:D46"/>
    <mergeCell ref="A50:D50"/>
    <mergeCell ref="B1:C1"/>
    <mergeCell ref="A59:D59"/>
    <mergeCell ref="A38:D38"/>
    <mergeCell ref="A39:D39"/>
    <mergeCell ref="A42:D42"/>
    <mergeCell ref="A43:D43"/>
    <mergeCell ref="A44:D44"/>
    <mergeCell ref="A33:D33"/>
    <mergeCell ref="A31:D31"/>
    <mergeCell ref="A32:D32"/>
    <mergeCell ref="A34:D34"/>
    <mergeCell ref="A35:D35"/>
    <mergeCell ref="B36:D36"/>
    <mergeCell ref="A63:D63"/>
    <mergeCell ref="A54:D54"/>
    <mergeCell ref="A55:D55"/>
    <mergeCell ref="A56:D56"/>
    <mergeCell ref="A57:D57"/>
    <mergeCell ref="A58:D58"/>
    <mergeCell ref="A61:D61"/>
    <mergeCell ref="A62:D62"/>
    <mergeCell ref="A60:D60"/>
    <mergeCell ref="A51:D51"/>
    <mergeCell ref="A52:D52"/>
    <mergeCell ref="A53:D53"/>
    <mergeCell ref="A47:D47"/>
    <mergeCell ref="A25:D25"/>
    <mergeCell ref="A37:D37"/>
    <mergeCell ref="A41:D41"/>
    <mergeCell ref="A45:D45"/>
    <mergeCell ref="A40:D40"/>
    <mergeCell ref="A48:D48"/>
    <mergeCell ref="A49:D49"/>
    <mergeCell ref="A3:D3"/>
    <mergeCell ref="B4:D4"/>
    <mergeCell ref="B5:D5"/>
    <mergeCell ref="B29:E29"/>
    <mergeCell ref="A22:D22"/>
    <mergeCell ref="A23:D23"/>
    <mergeCell ref="A24:D24"/>
    <mergeCell ref="A26:D26"/>
    <mergeCell ref="A27:D27"/>
    <mergeCell ref="B16:D16"/>
    <mergeCell ref="A18:D18"/>
    <mergeCell ref="A19:D19"/>
    <mergeCell ref="A20:D20"/>
    <mergeCell ref="B8:D8"/>
    <mergeCell ref="B9:D9"/>
    <mergeCell ref="A21:D2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2026-02-12T08:39:53Z</cp:lastPrinted>
  <dcterms:created xsi:type="dcterms:W3CDTF">2012-01-24T09:54:37Z</dcterms:created>
  <dcterms:modified xsi:type="dcterms:W3CDTF">2026-02-12T08:40:23Z</dcterms:modified>
</cp:coreProperties>
</file>