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27" i="1" l="1"/>
  <c r="E12" i="1" l="1"/>
  <c r="E13" i="1" l="1"/>
  <c r="E14" i="1"/>
  <c r="E11" i="1"/>
  <c r="E7" i="1"/>
  <c r="E9" i="1" s="1"/>
  <c r="C15" i="1"/>
  <c r="B15" i="1"/>
  <c r="E51" i="1" l="1"/>
  <c r="E33" i="1" l="1"/>
  <c r="D15" i="1"/>
  <c r="E15" i="1" l="1"/>
  <c r="E52" i="1"/>
  <c r="E53" i="1" s="1"/>
  <c r="E54" i="1" l="1"/>
</calcChain>
</file>

<file path=xl/sharedStrings.xml><?xml version="1.0" encoding="utf-8"?>
<sst xmlns="http://schemas.openxmlformats.org/spreadsheetml/2006/main" count="45" uniqueCount="45">
  <si>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</si>
  <si>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</si>
  <si>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</si>
  <si>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</si>
  <si>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</si>
  <si>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</si>
  <si>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</si>
  <si>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</si>
  <si>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</si>
  <si>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</si>
  <si>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</si>
  <si>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</si>
  <si>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</si>
  <si>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</si>
  <si>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</si>
  <si>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</si>
  <si>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ПРИМОРСКАЯ,  5</t>
  </si>
  <si>
    <t>ИТОГО расходов по подрядным работам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</si>
  <si>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</si>
  <si>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</si>
  <si>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</si>
  <si>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</si>
  <si>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управления МКД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</si>
  <si>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</si>
  <si>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</si>
  <si>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</si>
  <si>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>Расходы по отведение стоков на содержание ОИ</t>
  </si>
  <si>
    <t xml:space="preserve">Тех.обслуживание ОДПУ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</si>
  <si>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</si>
  <si>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</si>
  <si>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</si>
  <si>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</si>
  <si>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постройки-2017, кирпичный, оборудован стационарными эл/плитами, количество этажей-5, количество подъездов-3, количество квартир-52, общая площадь дома-1943,30, кол-во зарегистрированных-71</t>
  </si>
  <si>
    <t>Вознаграждение совета МКД</t>
  </si>
  <si>
    <t>Налоги с вознаграждения совета МКД</t>
  </si>
  <si>
    <t>Тариф на тех/содерж-19,00, СОИ-факт</t>
  </si>
  <si>
    <t>Промывка теплообменника с разбором  /апрель 2024г</t>
  </si>
  <si>
    <t>Ремонт ступеней 2п  /август 2024г</t>
  </si>
  <si>
    <t>за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</si>
  <si>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</si>
  <si>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</si>
  <si>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</si>
  <si>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</si>
  <si>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Огнезащитная обработка деревянных конструкций чердачного помещения  /октябрь 2024г</t>
  </si>
  <si>
    <t>Краны для уборщика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</si>
</sst>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4" fontId="2" fillId="0" borderId="0" xfId="0" applyNumberFormat="1" applyFont="1" applyFill="1" applyBorder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8" fillId="0" borderId="6" xfId="0" applyFont="1" applyBorder="1" applyAlignment="1">
      <alignment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1" fillId="0" borderId="6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25" xfId="0" applyNumberFormat="1" applyFont="1" applyBorder="1" applyAlignment="1">
      <alignment vertical="top"/>
    </xf>
    <xf numFmtId="0" fontId="7" fillId="0" borderId="13" xfId="0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0" xfId="0" applyNumberFormat="1" applyFont="1" applyFill="1" applyBorder="1" applyAlignment="1">
      <alignment vertical="top"/>
    </xf>
    <xf numFmtId="4" fontId="0" fillId="0" borderId="21" xfId="0" applyNumberFormat="1" applyFont="1" applyFill="1" applyBorder="1" applyAlignment="1">
      <alignment vertical="top"/>
    </xf>
    <xf numFmtId="4" fontId="0" fillId="0" borderId="16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12" fillId="0" borderId="0" xfId="0" applyFont="1" applyAlignment="1"/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2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9" xfId="0" applyFont="1" applyBorder="1" applyAlignment="1">
      <alignment horizontal="left" vertical="top"/>
    </xf>
    <xf numFmtId="4" fontId="3" fillId="0" borderId="23" xfId="0" applyNumberFormat="1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23" xfId="0" applyFont="1" applyBorder="1" applyAlignment="1">
      <alignment vertical="top"/>
    </xf>
    <xf numFmtId="4" fontId="4" fillId="0" borderId="28" xfId="0" applyNumberFormat="1" applyFont="1" applyBorder="1" applyAlignment="1">
      <alignment horizontal="right" vertical="top"/>
    </xf>
    <xf numFmtId="4" fontId="4" fillId="0" borderId="22" xfId="0" applyNumberFormat="1" applyFont="1" applyBorder="1" applyAlignment="1">
      <alignment horizontal="right" vertical="top"/>
    </xf>
    <xf numFmtId="4" fontId="4" fillId="0" borderId="20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31" zoomScaleNormal="100" workbookViewId="0">
      <selection activeCell="G29" sqref="G29:H29"/>
    </sheetView>
  </sheetViews>
  <sheetFormatPr defaultRowHeight="13.2" x14ac:dyDescent="0.25"/>
  <cols>
    <col min="1" max="1" width="15.109375" customWidth="1"/>
    <col min="2" max="3" width="21.21875" customWidth="1"/>
    <col min="4" max="4" width="24.33203125" customWidth="1"/>
    <col min="5" max="5" width="26.5546875" customWidth="1"/>
  </cols>
  <sheetData>
    <row r="1" spans="1:11" ht="17.399999999999999" x14ac:dyDescent="0.3">
      <c r="B1" s="46" t="s">
        <v>16</v>
      </c>
      <c r="C1" s="12"/>
      <c r="D1" s="7"/>
      <c r="E1" s="7"/>
      <c r="F1" s="7"/>
      <c r="G1" s="7"/>
      <c r="H1" s="7"/>
      <c r="I1" s="7"/>
      <c r="J1" s="7"/>
      <c r="K1" s="7"/>
    </row>
    <row r="2" spans="1:11" ht="18" thickBot="1" x14ac:dyDescent="0.35">
      <c r="B2" s="47" t="s">
        <v>38</v>
      </c>
      <c r="C2" s="13"/>
      <c r="D2" s="8"/>
      <c r="E2" s="8"/>
      <c r="F2" s="8"/>
      <c r="G2" s="8"/>
      <c r="H2" s="8"/>
      <c r="I2" s="8"/>
      <c r="J2" s="8"/>
      <c r="K2" s="8"/>
    </row>
    <row r="3" spans="1:11" ht="36.6" customHeight="1" thickBot="1" x14ac:dyDescent="0.3">
      <c r="A3" s="51" t="s">
        <v>32</v>
      </c>
      <c r="B3" s="51"/>
      <c r="C3" s="51"/>
      <c r="D3" s="52"/>
      <c r="E3" s="14" t="s">
        <v>35</v>
      </c>
    </row>
    <row r="4" spans="1:11" ht="13.8" x14ac:dyDescent="0.25">
      <c r="B4" s="50" t="s">
        <v>28</v>
      </c>
      <c r="C4" s="50"/>
      <c r="D4" s="50"/>
      <c r="E4" s="15">
        <v>91949.88</v>
      </c>
    </row>
    <row r="5" spans="1:11" ht="16.2" thickBot="1" x14ac:dyDescent="0.35">
      <c r="B5" s="61" t="s">
        <v>29</v>
      </c>
      <c r="C5" s="61"/>
      <c r="D5" s="61"/>
      <c r="E5" s="16"/>
      <c r="F5" s="9"/>
      <c r="G5" s="9"/>
      <c r="H5" s="9"/>
      <c r="I5" s="9"/>
      <c r="J5" s="9"/>
      <c r="K5" s="9"/>
    </row>
    <row r="6" spans="1:11" ht="21" thickBot="1" x14ac:dyDescent="0.35">
      <c r="B6" s="17" t="s">
        <v>30</v>
      </c>
      <c r="C6" s="18" t="s">
        <v>7</v>
      </c>
      <c r="D6" s="18" t="s">
        <v>8</v>
      </c>
      <c r="E6" s="19" t="s">
        <v>39</v>
      </c>
      <c r="F6" s="11"/>
      <c r="G6" s="11"/>
      <c r="H6" s="11"/>
      <c r="I6" s="11"/>
      <c r="J6" s="11"/>
      <c r="K6" s="11"/>
    </row>
    <row r="7" spans="1:11" ht="16.2" thickBot="1" x14ac:dyDescent="0.35">
      <c r="B7" s="20">
        <v>-102572.55</v>
      </c>
      <c r="C7" s="21">
        <v>528755.26</v>
      </c>
      <c r="D7" s="21">
        <v>504946.08</v>
      </c>
      <c r="E7" s="22">
        <f>D7-C7+B7</f>
        <v>-126381.73</v>
      </c>
      <c r="F7" s="11"/>
      <c r="G7" s="11"/>
      <c r="H7" s="11"/>
      <c r="I7" s="11"/>
      <c r="J7" s="11"/>
      <c r="K7" s="11"/>
    </row>
    <row r="8" spans="1:11" ht="16.2" thickBot="1" x14ac:dyDescent="0.35">
      <c r="B8" s="62" t="s">
        <v>41</v>
      </c>
      <c r="C8" s="63"/>
      <c r="D8" s="64"/>
      <c r="E8" s="49">
        <v>36542.46</v>
      </c>
      <c r="F8" s="11"/>
      <c r="G8" s="11"/>
      <c r="H8" s="11"/>
      <c r="I8" s="11"/>
      <c r="J8" s="11"/>
      <c r="K8" s="11"/>
    </row>
    <row r="9" spans="1:11" ht="16.2" thickBot="1" x14ac:dyDescent="0.35">
      <c r="B9" s="62" t="s">
        <v>42</v>
      </c>
      <c r="C9" s="63"/>
      <c r="D9" s="64"/>
      <c r="E9" s="49">
        <f>E7+E8</f>
        <v>-89839.26999999999</v>
      </c>
      <c r="F9" s="11"/>
      <c r="G9" s="11"/>
      <c r="H9" s="11"/>
      <c r="I9" s="11"/>
      <c r="J9" s="11"/>
      <c r="K9" s="11"/>
    </row>
    <row r="10" spans="1:11" ht="10.199999999999999" customHeight="1" thickBot="1" x14ac:dyDescent="0.3">
      <c r="A10" s="56" t="s">
        <v>6</v>
      </c>
      <c r="B10" s="57"/>
      <c r="C10" s="57"/>
      <c r="D10" s="57"/>
      <c r="E10" s="58"/>
    </row>
    <row r="11" spans="1:11" ht="14.4" customHeight="1" x14ac:dyDescent="0.25">
      <c r="A11" s="2" t="s">
        <v>9</v>
      </c>
      <c r="B11" s="23">
        <v>-8404.64</v>
      </c>
      <c r="C11" s="23">
        <v>17823.05</v>
      </c>
      <c r="D11" s="24">
        <v>16924.86</v>
      </c>
      <c r="E11" s="31">
        <f>D11-C11+B11</f>
        <v>-9302.8299999999981</v>
      </c>
    </row>
    <row r="12" spans="1:11" ht="14.4" customHeight="1" x14ac:dyDescent="0.25">
      <c r="A12" s="3" t="s">
        <v>10</v>
      </c>
      <c r="B12" s="26">
        <v>5875.62</v>
      </c>
      <c r="C12" s="26">
        <v>6186.31</v>
      </c>
      <c r="D12" s="27">
        <v>290.79000000000002</v>
      </c>
      <c r="E12" s="28">
        <f t="shared" ref="E12:E14" si="0">D12-C12+B12</f>
        <v>-19.900000000000546</v>
      </c>
    </row>
    <row r="13" spans="1:11" ht="14.4" customHeight="1" x14ac:dyDescent="0.25">
      <c r="A13" s="3" t="s">
        <v>12</v>
      </c>
      <c r="B13" s="26">
        <v>-5408.05</v>
      </c>
      <c r="C13" s="26">
        <v>29978.42</v>
      </c>
      <c r="D13" s="27">
        <v>28480.52</v>
      </c>
      <c r="E13" s="28">
        <f t="shared" si="0"/>
        <v>-6905.949999999998</v>
      </c>
    </row>
    <row r="14" spans="1:11" ht="14.4" customHeight="1" thickBot="1" x14ac:dyDescent="0.3">
      <c r="A14" s="32" t="s">
        <v>15</v>
      </c>
      <c r="B14" s="33">
        <v>-1235.5999999999999</v>
      </c>
      <c r="C14" s="33">
        <v>3556.55</v>
      </c>
      <c r="D14" s="34">
        <v>5900.91</v>
      </c>
      <c r="E14" s="35">
        <f t="shared" si="0"/>
        <v>1108.7599999999998</v>
      </c>
    </row>
    <row r="15" spans="1:11" ht="15.6" customHeight="1" thickBot="1" x14ac:dyDescent="0.3">
      <c r="A15" s="10" t="s">
        <v>11</v>
      </c>
      <c r="B15" s="21">
        <f>SUM(B11:B14)</f>
        <v>-9172.67</v>
      </c>
      <c r="C15" s="21">
        <f>SUM(C11:C14)</f>
        <v>57544.33</v>
      </c>
      <c r="D15" s="48">
        <f>SUM(D11:D14)</f>
        <v>51597.08</v>
      </c>
      <c r="E15" s="22">
        <f>SUM(E11:E14)</f>
        <v>-15119.919999999996</v>
      </c>
    </row>
    <row r="16" spans="1:11" ht="16.5" customHeight="1" x14ac:dyDescent="0.25">
      <c r="B16" s="55" t="s">
        <v>3</v>
      </c>
      <c r="C16" s="55"/>
      <c r="D16" s="55"/>
      <c r="E16" s="30">
        <f>D7-C7+B7+45653.67</f>
        <v>-80728.06</v>
      </c>
    </row>
    <row r="17" spans="1:5" ht="16.2" thickBot="1" x14ac:dyDescent="0.35">
      <c r="B17" s="38" t="s">
        <v>2</v>
      </c>
      <c r="C17" s="1"/>
    </row>
    <row r="18" spans="1:5" ht="14.4" customHeight="1" x14ac:dyDescent="0.25">
      <c r="A18" s="59" t="s">
        <v>18</v>
      </c>
      <c r="B18" s="60"/>
      <c r="C18" s="60"/>
      <c r="D18" s="60"/>
      <c r="E18" s="25">
        <v>13991.76</v>
      </c>
    </row>
    <row r="19" spans="1:5" ht="14.4" customHeight="1" x14ac:dyDescent="0.25">
      <c r="A19" s="53" t="s">
        <v>19</v>
      </c>
      <c r="B19" s="54"/>
      <c r="C19" s="54"/>
      <c r="D19" s="54"/>
      <c r="E19" s="28">
        <v>3964.33</v>
      </c>
    </row>
    <row r="20" spans="1:5" ht="14.4" customHeight="1" x14ac:dyDescent="0.25">
      <c r="A20" s="53" t="s">
        <v>20</v>
      </c>
      <c r="B20" s="54"/>
      <c r="C20" s="54"/>
      <c r="D20" s="54"/>
      <c r="E20" s="28">
        <v>11995.77</v>
      </c>
    </row>
    <row r="21" spans="1:5" ht="14.4" customHeight="1" x14ac:dyDescent="0.25">
      <c r="A21" s="53" t="s">
        <v>0</v>
      </c>
      <c r="B21" s="54"/>
      <c r="C21" s="54"/>
      <c r="D21" s="54"/>
      <c r="E21" s="28">
        <v>14932.38</v>
      </c>
    </row>
    <row r="22" spans="1:5" ht="14.4" customHeight="1" x14ac:dyDescent="0.25">
      <c r="A22" s="53" t="s">
        <v>21</v>
      </c>
      <c r="B22" s="54"/>
      <c r="C22" s="54"/>
      <c r="D22" s="54"/>
      <c r="E22" s="28">
        <v>226200.12</v>
      </c>
    </row>
    <row r="23" spans="1:5" ht="14.4" customHeight="1" x14ac:dyDescent="0.25">
      <c r="A23" s="53" t="s">
        <v>22</v>
      </c>
      <c r="B23" s="54"/>
      <c r="C23" s="54"/>
      <c r="D23" s="54"/>
      <c r="E23" s="28">
        <v>61505.45</v>
      </c>
    </row>
    <row r="24" spans="1:5" ht="14.4" customHeight="1" x14ac:dyDescent="0.25">
      <c r="A24" s="53" t="s">
        <v>27</v>
      </c>
      <c r="B24" s="54"/>
      <c r="C24" s="54"/>
      <c r="D24" s="54"/>
      <c r="E24" s="28">
        <v>10800</v>
      </c>
    </row>
    <row r="25" spans="1:5" ht="14.4" customHeight="1" x14ac:dyDescent="0.25">
      <c r="A25" s="53" t="s">
        <v>33</v>
      </c>
      <c r="B25" s="54"/>
      <c r="C25" s="54"/>
      <c r="D25" s="54"/>
      <c r="E25" s="28">
        <v>26236.35</v>
      </c>
    </row>
    <row r="26" spans="1:5" ht="14.4" customHeight="1" thickBot="1" x14ac:dyDescent="0.3">
      <c r="A26" s="53" t="s">
        <v>34</v>
      </c>
      <c r="B26" s="54"/>
      <c r="C26" s="54"/>
      <c r="D26" s="54"/>
      <c r="E26" s="28">
        <v>19792.72</v>
      </c>
    </row>
    <row r="27" spans="1:5" ht="17.25" customHeight="1" thickBot="1" x14ac:dyDescent="0.3">
      <c r="A27" s="65" t="s">
        <v>1</v>
      </c>
      <c r="B27" s="66"/>
      <c r="C27" s="66"/>
      <c r="D27" s="66"/>
      <c r="E27" s="29">
        <f>SUM(E18:E26)</f>
        <v>389418.88</v>
      </c>
    </row>
    <row r="28" spans="1:5" s="5" customFormat="1" ht="27.6" customHeight="1" thickBot="1" x14ac:dyDescent="0.3">
      <c r="B28" s="67" t="s">
        <v>13</v>
      </c>
      <c r="C28" s="67"/>
      <c r="D28" s="68"/>
      <c r="E28" s="68"/>
    </row>
    <row r="29" spans="1:5" ht="15.75" customHeight="1" x14ac:dyDescent="0.25">
      <c r="A29" s="59" t="s">
        <v>23</v>
      </c>
      <c r="B29" s="60"/>
      <c r="C29" s="60"/>
      <c r="D29" s="60"/>
      <c r="E29" s="25">
        <v>19306.689999999999</v>
      </c>
    </row>
    <row r="30" spans="1:5" ht="15.75" customHeight="1" x14ac:dyDescent="0.25">
      <c r="A30" s="53" t="s">
        <v>24</v>
      </c>
      <c r="B30" s="54"/>
      <c r="C30" s="54"/>
      <c r="D30" s="54"/>
      <c r="E30" s="28">
        <v>8627.68</v>
      </c>
    </row>
    <row r="31" spans="1:5" ht="15.75" customHeight="1" x14ac:dyDescent="0.25">
      <c r="A31" s="53" t="s">
        <v>25</v>
      </c>
      <c r="B31" s="54"/>
      <c r="C31" s="54"/>
      <c r="D31" s="54"/>
      <c r="E31" s="28">
        <v>27696.84</v>
      </c>
    </row>
    <row r="32" spans="1:5" ht="15.75" customHeight="1" thickBot="1" x14ac:dyDescent="0.3">
      <c r="A32" s="69" t="s">
        <v>26</v>
      </c>
      <c r="B32" s="70"/>
      <c r="C32" s="70"/>
      <c r="D32" s="70"/>
      <c r="E32" s="36">
        <v>4795.5</v>
      </c>
    </row>
    <row r="33" spans="1:5" ht="15.75" customHeight="1" thickBot="1" x14ac:dyDescent="0.3">
      <c r="A33" s="65" t="s">
        <v>14</v>
      </c>
      <c r="B33" s="66"/>
      <c r="C33" s="66"/>
      <c r="D33" s="66"/>
      <c r="E33" s="37">
        <f>SUM(E29:E32)</f>
        <v>60426.71</v>
      </c>
    </row>
    <row r="34" spans="1:5" ht="16.2" customHeight="1" thickBot="1" x14ac:dyDescent="0.35">
      <c r="B34" s="38" t="s">
        <v>4</v>
      </c>
      <c r="C34" s="6"/>
      <c r="E34" s="4"/>
    </row>
    <row r="35" spans="1:5" ht="17.399999999999999" customHeight="1" x14ac:dyDescent="0.25">
      <c r="A35" s="59" t="s">
        <v>36</v>
      </c>
      <c r="B35" s="60"/>
      <c r="C35" s="60"/>
      <c r="D35" s="60"/>
      <c r="E35" s="39">
        <v>16574.8</v>
      </c>
    </row>
    <row r="36" spans="1:5" ht="15.6" customHeight="1" x14ac:dyDescent="0.25">
      <c r="A36" s="53" t="s">
        <v>37</v>
      </c>
      <c r="B36" s="54"/>
      <c r="C36" s="54"/>
      <c r="D36" s="54"/>
      <c r="E36" s="40">
        <v>1465.5</v>
      </c>
    </row>
    <row r="37" spans="1:5" ht="15.6" customHeight="1" x14ac:dyDescent="0.25">
      <c r="A37" s="53" t="s">
        <v>43</v>
      </c>
      <c r="B37" s="54"/>
      <c r="C37" s="54"/>
      <c r="D37" s="54"/>
      <c r="E37" s="40">
        <v>78750</v>
      </c>
    </row>
    <row r="38" spans="1:5" ht="15.6" customHeight="1" thickBot="1" x14ac:dyDescent="0.3">
      <c r="A38" s="53" t="s">
        <v>44</v>
      </c>
      <c r="B38" s="54"/>
      <c r="C38" s="54"/>
      <c r="D38" s="54"/>
      <c r="E38" s="40">
        <v>1885.2</v>
      </c>
    </row>
    <row r="39" spans="1:5" ht="15.6" hidden="1" customHeight="1" x14ac:dyDescent="0.25">
      <c r="A39" s="53"/>
      <c r="B39" s="54"/>
      <c r="C39" s="54"/>
      <c r="D39" s="54"/>
      <c r="E39" s="40"/>
    </row>
    <row r="40" spans="1:5" ht="15.6" hidden="1" customHeight="1" x14ac:dyDescent="0.25">
      <c r="A40" s="53"/>
      <c r="B40" s="54"/>
      <c r="C40" s="54"/>
      <c r="D40" s="54"/>
      <c r="E40" s="40"/>
    </row>
    <row r="41" spans="1:5" ht="15.6" hidden="1" customHeight="1" x14ac:dyDescent="0.25">
      <c r="A41" s="53"/>
      <c r="B41" s="54"/>
      <c r="C41" s="54"/>
      <c r="D41" s="54"/>
      <c r="E41" s="40"/>
    </row>
    <row r="42" spans="1:5" ht="15.6" hidden="1" customHeight="1" x14ac:dyDescent="0.25">
      <c r="A42" s="53"/>
      <c r="B42" s="54"/>
      <c r="C42" s="54"/>
      <c r="D42" s="54"/>
      <c r="E42" s="40"/>
    </row>
    <row r="43" spans="1:5" ht="15.6" hidden="1" customHeight="1" x14ac:dyDescent="0.25">
      <c r="A43" s="53"/>
      <c r="B43" s="54"/>
      <c r="C43" s="54"/>
      <c r="D43" s="54"/>
      <c r="E43" s="40"/>
    </row>
    <row r="44" spans="1:5" ht="15.6" hidden="1" customHeight="1" x14ac:dyDescent="0.25">
      <c r="A44" s="53"/>
      <c r="B44" s="54"/>
      <c r="C44" s="54"/>
      <c r="D44" s="54"/>
      <c r="E44" s="40"/>
    </row>
    <row r="45" spans="1:5" ht="15.6" hidden="1" customHeight="1" x14ac:dyDescent="0.25">
      <c r="A45" s="53"/>
      <c r="B45" s="54"/>
      <c r="C45" s="54"/>
      <c r="D45" s="54"/>
      <c r="E45" s="40"/>
    </row>
    <row r="46" spans="1:5" ht="15.6" hidden="1" customHeight="1" x14ac:dyDescent="0.25">
      <c r="A46" s="53"/>
      <c r="B46" s="54"/>
      <c r="C46" s="54"/>
      <c r="D46" s="54"/>
      <c r="E46" s="40"/>
    </row>
    <row r="47" spans="1:5" ht="15.6" hidden="1" customHeight="1" x14ac:dyDescent="0.25">
      <c r="A47" s="53"/>
      <c r="B47" s="54"/>
      <c r="C47" s="54"/>
      <c r="D47" s="54"/>
      <c r="E47" s="40"/>
    </row>
    <row r="48" spans="1:5" ht="15.6" hidden="1" customHeight="1" x14ac:dyDescent="0.25">
      <c r="A48" s="53"/>
      <c r="B48" s="54"/>
      <c r="C48" s="54"/>
      <c r="D48" s="54"/>
      <c r="E48" s="40"/>
    </row>
    <row r="49" spans="1:5" ht="15.6" hidden="1" customHeight="1" x14ac:dyDescent="0.25">
      <c r="A49" s="53"/>
      <c r="B49" s="54"/>
      <c r="C49" s="54"/>
      <c r="D49" s="54"/>
      <c r="E49" s="40"/>
    </row>
    <row r="50" spans="1:5" ht="20.25" hidden="1" customHeight="1" thickBot="1" x14ac:dyDescent="0.3">
      <c r="A50" s="69"/>
      <c r="B50" s="70"/>
      <c r="C50" s="70"/>
      <c r="D50" s="70"/>
      <c r="E50" s="41"/>
    </row>
    <row r="51" spans="1:5" ht="15.6" customHeight="1" thickBot="1" x14ac:dyDescent="0.3">
      <c r="A51" s="65" t="s">
        <v>17</v>
      </c>
      <c r="B51" s="66"/>
      <c r="C51" s="66"/>
      <c r="D51" s="66"/>
      <c r="E51" s="29">
        <f>SUM(E35:E50)</f>
        <v>98675.5</v>
      </c>
    </row>
    <row r="52" spans="1:5" s="5" customFormat="1" ht="15.6" customHeight="1" x14ac:dyDescent="0.25">
      <c r="B52" s="38" t="s">
        <v>5</v>
      </c>
      <c r="C52" s="38"/>
      <c r="D52" s="42"/>
      <c r="E52" s="43">
        <f>E27+E33+E51</f>
        <v>548521.09000000008</v>
      </c>
    </row>
    <row r="53" spans="1:5" ht="15.75" customHeight="1" x14ac:dyDescent="0.25">
      <c r="B53" s="38" t="s">
        <v>31</v>
      </c>
      <c r="C53" s="16"/>
      <c r="D53" s="44"/>
      <c r="E53" s="45">
        <f>D7-E52</f>
        <v>-43575.010000000068</v>
      </c>
    </row>
    <row r="54" spans="1:5" ht="16.5" customHeight="1" x14ac:dyDescent="0.25">
      <c r="B54" s="38" t="s">
        <v>40</v>
      </c>
      <c r="C54" s="16"/>
      <c r="D54" s="44"/>
      <c r="E54" s="45">
        <f>E4+E53</f>
        <v>48374.869999999937</v>
      </c>
    </row>
    <row r="55" spans="1:5" ht="15" customHeight="1" x14ac:dyDescent="0.25"/>
  </sheetData>
  <mergeCells count="40">
    <mergeCell ref="A37:D37"/>
    <mergeCell ref="A38:D38"/>
    <mergeCell ref="A40:D40"/>
    <mergeCell ref="A50:D50"/>
    <mergeCell ref="A51:D51"/>
    <mergeCell ref="A41:D41"/>
    <mergeCell ref="A42:D42"/>
    <mergeCell ref="A46:D46"/>
    <mergeCell ref="A43:D43"/>
    <mergeCell ref="A44:D44"/>
    <mergeCell ref="A45:D45"/>
    <mergeCell ref="A39:D39"/>
    <mergeCell ref="A47:D47"/>
    <mergeCell ref="A48:D48"/>
    <mergeCell ref="A49:D49"/>
    <mergeCell ref="A22:D22"/>
    <mergeCell ref="A24:D24"/>
    <mergeCell ref="A35:D35"/>
    <mergeCell ref="A36:D36"/>
    <mergeCell ref="A33:D33"/>
    <mergeCell ref="A27:D27"/>
    <mergeCell ref="A29:D29"/>
    <mergeCell ref="A30:D30"/>
    <mergeCell ref="A31:D31"/>
    <mergeCell ref="B28:E28"/>
    <mergeCell ref="A32:D32"/>
    <mergeCell ref="A25:D25"/>
    <mergeCell ref="A23:D23"/>
    <mergeCell ref="A26:D26"/>
    <mergeCell ref="B4:D4"/>
    <mergeCell ref="A3:D3"/>
    <mergeCell ref="A19:D19"/>
    <mergeCell ref="A20:D20"/>
    <mergeCell ref="A21:D21"/>
    <mergeCell ref="B16:D16"/>
    <mergeCell ref="A10:E10"/>
    <mergeCell ref="A18:D18"/>
    <mergeCell ref="B5:D5"/>
    <mergeCell ref="B8:D8"/>
    <mergeCell ref="B9:D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2025-03-05T08:26:42Z</cp:lastPrinted>
  <dcterms:created xsi:type="dcterms:W3CDTF">2012-01-24T09:54:37Z</dcterms:created>
  <dcterms:modified xsi:type="dcterms:W3CDTF">2025-03-05T08:26:49Z</dcterms:modified>
</cp:coreProperties>
</file>