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4" sheetId="1" r:id="rId1"/>
  </sheets>
  <calcPr calcId="144525"/>
</workbook>
</file>

<file path=xl/calcChain.xml><?xml version="1.0" encoding="utf-8"?>
<calcChain xmlns="http://schemas.openxmlformats.org/spreadsheetml/2006/main">
  <c r="E14" i="1" l="1"/>
  <c r="E25" i="1" l="1"/>
  <c r="E10" i="1" l="1"/>
  <c r="E11" i="1"/>
  <c r="E12" i="1"/>
  <c r="E9" i="1"/>
  <c r="D13" i="1"/>
  <c r="C13" i="1"/>
  <c r="B13" i="1"/>
  <c r="E7" i="1"/>
  <c r="E46" i="1" l="1"/>
  <c r="E32" i="1"/>
  <c r="E47" i="1" l="1"/>
  <c r="E48" i="1" s="1"/>
  <c r="E13" i="1" l="1"/>
  <c r="E49" i="1" l="1"/>
</calcChain>
</file>

<file path=xl/sharedStrings.xml><?xml version="1.0" encoding="utf-8"?>
<sst xmlns="http://schemas.openxmlformats.org/spreadsheetml/2006/main" count="47" uniqueCount="47">
  <si>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</si>
  <si>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</si>
  <si>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</si>
  <si>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</si>
  <si>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</si>
  <si>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</si>
  <si>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</si>
  <si>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</si>
  <si>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</si>
  <si>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</si>
  <si>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</si>
  <si>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</si>
  <si>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</si>
  <si>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</si>
  <si>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</si>
  <si>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ОТЧЕТ по дому Ленинградская,  95</t>
  </si>
  <si>
    <t>Отведение стоков ОИ</t>
  </si>
  <si>
    <t>ИТОГО расходов по подрядным работам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</si>
  <si>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</si>
  <si>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</si>
  <si>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</si>
  <si>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>Услуги по содержанию МКД</t>
  </si>
  <si>
    <t xml:space="preserve">Услуги управления МКД </t>
  </si>
  <si>
    <t>Тех.обслуживание узла учета тепловой энергии</t>
  </si>
  <si>
    <t xml:space="preserve">Расходы по ГВС на содержание ОИ  </t>
  </si>
  <si>
    <t xml:space="preserve">Расходы по ХВС на содержание ОИ  </t>
  </si>
  <si>
    <t xml:space="preserve">Расходы по эл.энергии на содержание ОИ  </t>
  </si>
  <si>
    <t xml:space="preserve">Расходы по отведению стоков на содержание ОИ </t>
  </si>
  <si>
    <t>Тариф на тех/содерж-22,32, СОИ-факт</t>
  </si>
  <si>
    <t>1. Средства на счете дома на 01.01.2024г.</t>
  </si>
  <si>
    <t>2. Начисления и поступления за 2024 год</t>
  </si>
  <si>
    <t>Входящее сальдо по оплате на 01.01.2024г.</t>
  </si>
  <si>
    <t xml:space="preserve">7. Накопительный счет за 2024 год                                </t>
  </si>
  <si>
    <t>Ремонт освещения в подвале  /февраль 2024г</t>
  </si>
  <si>
    <t>Вознаграждение совета МКД</t>
  </si>
  <si>
    <t>Налоги с вознаграждения совета МКД</t>
  </si>
  <si>
    <t>Погрузка и вывоз веток, листьев после субботника  /май 2024г</t>
  </si>
  <si>
    <t>Поверка ПУ  /июль 2024г</t>
  </si>
  <si>
    <t>Установка пластиковых окон 2п  /май 2024г</t>
  </si>
  <si>
    <t>Год постройки-1958, кирпичный, газ балонный, количество этажей-2, количество подъездов-3, количество квартир-18, общая площадь дома-1359,10, кол-во зарегистрированных-35</t>
  </si>
  <si>
    <t>Ремонт канализации /сентябрь 2024г</t>
  </si>
  <si>
    <t>за    2024 год</t>
  </si>
  <si>
    <t>Задолженность на 01.01.2025г.</t>
  </si>
  <si>
    <t xml:space="preserve">8. Средства на счете дома на 01.01.2025г.    </t>
  </si>
  <si>
    <t>Ремонт участка отопления /декабрь 2024г</t>
  </si>
  <si>
    <t>Ремонт подъездного освещения 1п  /апрель 2024г</t>
  </si>
  <si>
    <t>Ремонт подъездного освещения 1п  /декабрь 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</si>
</sst>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u/>
      <sz val="14"/>
      <name val="Arial Cyr"/>
      <charset val="204"/>
    </font>
    <font>
      <b/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" fontId="6" fillId="2" borderId="0" xfId="0" applyNumberFormat="1" applyFont="1" applyFill="1" applyAlignment="1">
      <alignment vertical="top"/>
    </xf>
    <xf numFmtId="0" fontId="7" fillId="0" borderId="25" xfId="0" applyFont="1" applyBorder="1" applyAlignment="1">
      <alignment vertical="top"/>
    </xf>
    <xf numFmtId="0" fontId="7" fillId="0" borderId="10" xfId="0" applyFont="1" applyBorder="1" applyAlignment="1">
      <alignment vertical="top"/>
    </xf>
    <xf numFmtId="0" fontId="8" fillId="0" borderId="20" xfId="0" applyFont="1" applyBorder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7" fillId="0" borderId="13" xfId="0" applyFont="1" applyBorder="1" applyAlignment="1">
      <alignment vertical="top"/>
    </xf>
    <xf numFmtId="2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/>
    <xf numFmtId="0" fontId="4" fillId="0" borderId="27" xfId="0" applyFont="1" applyBorder="1" applyAlignment="1">
      <alignment horizontal="right" vertical="top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38" xfId="0" applyFont="1" applyBorder="1" applyAlignment="1">
      <alignment vertical="top" wrapText="1"/>
    </xf>
    <xf numFmtId="4" fontId="6" fillId="0" borderId="0" xfId="0" applyNumberFormat="1" applyFont="1"/>
    <xf numFmtId="0" fontId="6" fillId="0" borderId="0" xfId="0" applyFont="1" applyAlignment="1"/>
    <xf numFmtId="4" fontId="6" fillId="0" borderId="0" xfId="0" applyNumberFormat="1" applyFont="1" applyAlignment="1">
      <alignment vertical="top"/>
    </xf>
    <xf numFmtId="4" fontId="0" fillId="0" borderId="26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0" fillId="0" borderId="9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1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34" xfId="0" applyNumberFormat="1" applyFont="1" applyBorder="1" applyAlignment="1">
      <alignment vertical="top"/>
    </xf>
    <xf numFmtId="0" fontId="11" fillId="0" borderId="31" xfId="0" applyFont="1" applyBorder="1" applyAlignment="1">
      <alignment vertical="top" wrapText="1"/>
    </xf>
    <xf numFmtId="0" fontId="11" fillId="0" borderId="18" xfId="0" applyFont="1" applyBorder="1" applyAlignment="1">
      <alignment vertical="top" wrapText="1"/>
    </xf>
    <xf numFmtId="0" fontId="11" fillId="0" borderId="19" xfId="0" applyFont="1" applyBorder="1" applyAlignment="1">
      <alignment vertical="top" wrapText="1"/>
    </xf>
    <xf numFmtId="4" fontId="6" fillId="0" borderId="19" xfId="0" applyNumberFormat="1" applyFont="1" applyBorder="1" applyAlignment="1">
      <alignment vertical="top"/>
    </xf>
    <xf numFmtId="4" fontId="0" fillId="0" borderId="39" xfId="0" applyNumberFormat="1" applyFont="1" applyBorder="1" applyAlignment="1">
      <alignment vertical="top"/>
    </xf>
    <xf numFmtId="4" fontId="0" fillId="0" borderId="15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28" xfId="0" applyNumberFormat="1" applyFont="1" applyBorder="1" applyAlignment="1">
      <alignment vertical="top"/>
    </xf>
    <xf numFmtId="4" fontId="6" fillId="0" borderId="29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6" fillId="0" borderId="0" xfId="0" applyNumberFormat="1" applyFont="1" applyFill="1" applyBorder="1" applyAlignment="1">
      <alignment vertical="top"/>
    </xf>
    <xf numFmtId="4" fontId="6" fillId="0" borderId="0" xfId="0" applyNumberFormat="1" applyFont="1" applyBorder="1" applyAlignment="1">
      <alignment vertical="top"/>
    </xf>
    <xf numFmtId="0" fontId="6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" fontId="4" fillId="0" borderId="31" xfId="0" applyNumberFormat="1" applyFont="1" applyBorder="1" applyAlignment="1">
      <alignment vertical="top"/>
    </xf>
    <xf numFmtId="4" fontId="4" fillId="0" borderId="18" xfId="0" applyNumberFormat="1" applyFont="1" applyBorder="1" applyAlignment="1">
      <alignment vertical="top"/>
    </xf>
    <xf numFmtId="4" fontId="4" fillId="0" borderId="19" xfId="0" applyNumberFormat="1" applyFont="1" applyBorder="1" applyAlignment="1">
      <alignment vertical="top"/>
    </xf>
    <xf numFmtId="4" fontId="4" fillId="0" borderId="21" xfId="0" applyNumberFormat="1" applyFont="1" applyBorder="1" applyAlignment="1">
      <alignment vertical="top"/>
    </xf>
    <xf numFmtId="4" fontId="4" fillId="0" borderId="24" xfId="0" applyNumberFormat="1" applyFont="1" applyBorder="1" applyAlignment="1">
      <alignment vertical="top"/>
    </xf>
    <xf numFmtId="4" fontId="4" fillId="0" borderId="15" xfId="0" applyNumberFormat="1" applyFont="1" applyBorder="1" applyAlignment="1">
      <alignment vertical="top"/>
    </xf>
    <xf numFmtId="0" fontId="6" fillId="0" borderId="0" xfId="0" applyFont="1" applyAlignment="1">
      <alignment vertical="top"/>
    </xf>
    <xf numFmtId="4" fontId="3" fillId="0" borderId="22" xfId="0" applyNumberFormat="1" applyFont="1" applyBorder="1" applyAlignment="1"/>
    <xf numFmtId="0" fontId="3" fillId="0" borderId="0" xfId="0" applyFont="1" applyBorder="1" applyAlignment="1"/>
    <xf numFmtId="0" fontId="3" fillId="0" borderId="23" xfId="0" applyFont="1" applyBorder="1" applyAlignment="1"/>
    <xf numFmtId="0" fontId="10" fillId="0" borderId="0" xfId="0" applyFont="1" applyAlignment="1">
      <alignment vertical="top" wrapText="1"/>
    </xf>
    <xf numFmtId="0" fontId="10" fillId="0" borderId="23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35" xfId="0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37" xfId="0" applyFon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0" fillId="0" borderId="25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4" fillId="0" borderId="31" xfId="0" applyFont="1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32" xfId="0" applyBorder="1" applyAlignment="1">
      <alignment vertical="top"/>
    </xf>
    <xf numFmtId="0" fontId="0" fillId="0" borderId="5" xfId="0" applyBorder="1" applyAlignment="1">
      <alignment vertical="top"/>
    </xf>
    <xf numFmtId="0" fontId="6" fillId="0" borderId="0" xfId="0" applyFont="1" applyAlignment="1">
      <alignment vertical="top" wrapText="1"/>
    </xf>
    <xf numFmtId="0" fontId="4" fillId="0" borderId="20" xfId="0" applyFont="1" applyBorder="1" applyAlignment="1">
      <alignment vertical="top"/>
    </xf>
    <xf numFmtId="0" fontId="0" fillId="0" borderId="21" xfId="0" applyBorder="1" applyAlignment="1">
      <alignment vertical="top"/>
    </xf>
    <xf numFmtId="0" fontId="0" fillId="0" borderId="6" xfId="0" applyBorder="1" applyAlignment="1">
      <alignment vertical="top" wrapText="1"/>
    </xf>
    <xf numFmtId="0" fontId="0" fillId="0" borderId="30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27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A4" zoomScaleNormal="100" workbookViewId="0">
      <selection activeCell="G10" sqref="G10"/>
    </sheetView>
  </sheetViews>
  <sheetFormatPr defaultRowHeight="13.2" x14ac:dyDescent="0.25"/>
  <cols>
    <col min="1" max="1" width="15" customWidth="1"/>
    <col min="2" max="2" width="20.109375" customWidth="1"/>
    <col min="3" max="3" width="20.33203125" customWidth="1"/>
    <col min="4" max="4" width="24" customWidth="1"/>
    <col min="5" max="5" width="27.33203125" customWidth="1"/>
  </cols>
  <sheetData>
    <row r="1" spans="1:10" ht="17.399999999999999" x14ac:dyDescent="0.3">
      <c r="B1" s="41" t="s">
        <v>15</v>
      </c>
      <c r="C1" s="14"/>
      <c r="D1" s="9"/>
      <c r="E1" s="9"/>
      <c r="F1" s="9"/>
      <c r="G1" s="9"/>
      <c r="H1" s="9"/>
      <c r="I1" s="9"/>
      <c r="J1" s="9"/>
    </row>
    <row r="2" spans="1:10" ht="18" thickBot="1" x14ac:dyDescent="0.35">
      <c r="B2" s="42" t="s">
        <v>41</v>
      </c>
      <c r="C2" s="15"/>
      <c r="D2" s="10"/>
      <c r="E2" s="10"/>
      <c r="F2" s="10"/>
      <c r="G2" s="10"/>
      <c r="H2" s="10"/>
      <c r="I2" s="10"/>
      <c r="J2" s="10"/>
    </row>
    <row r="3" spans="1:10" ht="25.8" customHeight="1" thickBot="1" x14ac:dyDescent="0.3">
      <c r="A3" s="53" t="s">
        <v>39</v>
      </c>
      <c r="B3" s="53"/>
      <c r="C3" s="53"/>
      <c r="D3" s="54"/>
      <c r="E3" s="16" t="s">
        <v>28</v>
      </c>
    </row>
    <row r="4" spans="1:10" ht="13.8" x14ac:dyDescent="0.25">
      <c r="B4" s="49" t="s">
        <v>29</v>
      </c>
      <c r="C4" s="49"/>
      <c r="D4" s="49"/>
      <c r="E4" s="17">
        <v>-63911.81</v>
      </c>
    </row>
    <row r="5" spans="1:10" ht="16.2" thickBot="1" x14ac:dyDescent="0.35">
      <c r="B5" s="34" t="s">
        <v>30</v>
      </c>
      <c r="C5" s="18"/>
      <c r="D5" s="18"/>
      <c r="E5" s="18"/>
      <c r="F5" s="11"/>
      <c r="G5" s="11"/>
      <c r="H5" s="11"/>
      <c r="I5" s="11"/>
      <c r="J5" s="11"/>
    </row>
    <row r="6" spans="1:10" ht="21" thickBot="1" x14ac:dyDescent="0.35">
      <c r="B6" s="28" t="s">
        <v>31</v>
      </c>
      <c r="C6" s="29" t="s">
        <v>7</v>
      </c>
      <c r="D6" s="29" t="s">
        <v>8</v>
      </c>
      <c r="E6" s="30" t="s">
        <v>42</v>
      </c>
      <c r="F6" s="13"/>
      <c r="G6" s="13"/>
      <c r="H6" s="13"/>
      <c r="I6" s="13"/>
      <c r="J6" s="13"/>
    </row>
    <row r="7" spans="1:10" ht="16.2" thickBot="1" x14ac:dyDescent="0.35">
      <c r="B7" s="43">
        <v>-34407.129999999997</v>
      </c>
      <c r="C7" s="44">
        <v>412195.86</v>
      </c>
      <c r="D7" s="44">
        <v>408504.78</v>
      </c>
      <c r="E7" s="45">
        <f>D7-C7+B7</f>
        <v>-38098.209999999955</v>
      </c>
      <c r="F7" s="13"/>
      <c r="G7" s="13"/>
      <c r="H7" s="13"/>
      <c r="I7" s="13"/>
      <c r="J7" s="13"/>
    </row>
    <row r="8" spans="1:10" ht="10.8" customHeight="1" thickBot="1" x14ac:dyDescent="0.3">
      <c r="A8" s="50" t="s">
        <v>6</v>
      </c>
      <c r="B8" s="51"/>
      <c r="C8" s="51"/>
      <c r="D8" s="51"/>
      <c r="E8" s="52"/>
    </row>
    <row r="9" spans="1:10" ht="15.6" customHeight="1" x14ac:dyDescent="0.25">
      <c r="A9" s="2" t="s">
        <v>9</v>
      </c>
      <c r="B9" s="20">
        <v>0</v>
      </c>
      <c r="C9" s="20">
        <v>0</v>
      </c>
      <c r="D9" s="21">
        <v>0</v>
      </c>
      <c r="E9" s="32">
        <f>D9-C9+B9</f>
        <v>0</v>
      </c>
    </row>
    <row r="10" spans="1:10" ht="16.5" customHeight="1" x14ac:dyDescent="0.25">
      <c r="A10" s="3" t="s">
        <v>10</v>
      </c>
      <c r="B10" s="23">
        <v>-96.73</v>
      </c>
      <c r="C10" s="23">
        <v>1088.04</v>
      </c>
      <c r="D10" s="24">
        <v>1062.31</v>
      </c>
      <c r="E10" s="25">
        <f t="shared" ref="E10:E12" si="0">D10-C10+B10</f>
        <v>-122.46000000000002</v>
      </c>
    </row>
    <row r="11" spans="1:10" ht="16.5" customHeight="1" x14ac:dyDescent="0.25">
      <c r="A11" s="3" t="s">
        <v>12</v>
      </c>
      <c r="B11" s="23">
        <v>-1523.22</v>
      </c>
      <c r="C11" s="23">
        <v>10217.84</v>
      </c>
      <c r="D11" s="24">
        <v>10931.98</v>
      </c>
      <c r="E11" s="25">
        <f t="shared" si="0"/>
        <v>-809.08000000000061</v>
      </c>
    </row>
    <row r="12" spans="1:10" ht="16.5" customHeight="1" thickBot="1" x14ac:dyDescent="0.3">
      <c r="A12" s="7" t="s">
        <v>16</v>
      </c>
      <c r="B12" s="26">
        <v>-186.62</v>
      </c>
      <c r="C12" s="26">
        <v>1266.3399999999999</v>
      </c>
      <c r="D12" s="27">
        <v>2004.45</v>
      </c>
      <c r="E12" s="33">
        <f t="shared" si="0"/>
        <v>551.49000000000012</v>
      </c>
    </row>
    <row r="13" spans="1:10" ht="15" customHeight="1" thickBot="1" x14ac:dyDescent="0.3">
      <c r="A13" s="4" t="s">
        <v>11</v>
      </c>
      <c r="B13" s="46">
        <f>SUM(B9:B12)</f>
        <v>-1806.5700000000002</v>
      </c>
      <c r="C13" s="46">
        <f>SUM(C9:C12)</f>
        <v>12572.220000000001</v>
      </c>
      <c r="D13" s="47">
        <f>SUM(D9:D12)</f>
        <v>13998.74</v>
      </c>
      <c r="E13" s="48">
        <f>SUM(E9:E12)</f>
        <v>-380.05000000000052</v>
      </c>
    </row>
    <row r="14" spans="1:10" s="5" customFormat="1" ht="16.5" customHeight="1" x14ac:dyDescent="0.25">
      <c r="A14" s="12"/>
      <c r="B14" s="80" t="s">
        <v>3</v>
      </c>
      <c r="C14" s="80"/>
      <c r="D14" s="80"/>
      <c r="E14" s="1">
        <f>D7-C7+B7+33469.16</f>
        <v>-4629.049999999952</v>
      </c>
    </row>
    <row r="15" spans="1:10" ht="15.6" customHeight="1" thickBot="1" x14ac:dyDescent="0.3">
      <c r="B15" s="34" t="s">
        <v>2</v>
      </c>
      <c r="C15" s="6"/>
    </row>
    <row r="16" spans="1:10" ht="15" customHeight="1" x14ac:dyDescent="0.25">
      <c r="A16" s="61" t="s">
        <v>18</v>
      </c>
      <c r="B16" s="62"/>
      <c r="C16" s="62"/>
      <c r="D16" s="62"/>
      <c r="E16" s="22">
        <v>9785.52</v>
      </c>
    </row>
    <row r="17" spans="1:5" ht="13.8" customHeight="1" x14ac:dyDescent="0.25">
      <c r="A17" s="63" t="s">
        <v>19</v>
      </c>
      <c r="B17" s="64"/>
      <c r="C17" s="64"/>
      <c r="D17" s="64"/>
      <c r="E17" s="25">
        <v>2772.56</v>
      </c>
    </row>
    <row r="18" spans="1:5" ht="13.8" customHeight="1" x14ac:dyDescent="0.25">
      <c r="A18" s="63" t="s">
        <v>20</v>
      </c>
      <c r="B18" s="64"/>
      <c r="C18" s="64"/>
      <c r="D18" s="64"/>
      <c r="E18" s="25">
        <v>9370.1</v>
      </c>
    </row>
    <row r="19" spans="1:5" ht="13.8" customHeight="1" x14ac:dyDescent="0.25">
      <c r="A19" s="63" t="s">
        <v>0</v>
      </c>
      <c r="B19" s="64"/>
      <c r="C19" s="64"/>
      <c r="D19" s="64"/>
      <c r="E19" s="25">
        <v>12111.14</v>
      </c>
    </row>
    <row r="20" spans="1:5" ht="13.8" customHeight="1" x14ac:dyDescent="0.25">
      <c r="A20" s="63" t="s">
        <v>21</v>
      </c>
      <c r="B20" s="64"/>
      <c r="C20" s="64"/>
      <c r="D20" s="64"/>
      <c r="E20" s="25">
        <v>158199.24</v>
      </c>
    </row>
    <row r="21" spans="1:5" ht="13.8" customHeight="1" x14ac:dyDescent="0.25">
      <c r="A21" s="63" t="s">
        <v>22</v>
      </c>
      <c r="B21" s="64"/>
      <c r="C21" s="64"/>
      <c r="D21" s="64"/>
      <c r="E21" s="25">
        <v>54635.82</v>
      </c>
    </row>
    <row r="22" spans="1:5" ht="13.8" customHeight="1" x14ac:dyDescent="0.25">
      <c r="A22" s="63" t="s">
        <v>23</v>
      </c>
      <c r="B22" s="64"/>
      <c r="C22" s="64"/>
      <c r="D22" s="64"/>
      <c r="E22" s="25">
        <v>9900</v>
      </c>
    </row>
    <row r="23" spans="1:5" ht="15.75" customHeight="1" x14ac:dyDescent="0.25">
      <c r="A23" s="72" t="s">
        <v>34</v>
      </c>
      <c r="B23" s="73"/>
      <c r="C23" s="73"/>
      <c r="D23" s="73"/>
      <c r="E23" s="35">
        <v>10291.24</v>
      </c>
    </row>
    <row r="24" spans="1:5" ht="15.75" customHeight="1" thickBot="1" x14ac:dyDescent="0.3">
      <c r="A24" s="63" t="s">
        <v>35</v>
      </c>
      <c r="B24" s="64"/>
      <c r="C24" s="64"/>
      <c r="D24" s="64"/>
      <c r="E24" s="35">
        <v>7763.4</v>
      </c>
    </row>
    <row r="25" spans="1:5" ht="17.25" customHeight="1" thickBot="1" x14ac:dyDescent="0.3">
      <c r="A25" s="70" t="s">
        <v>1</v>
      </c>
      <c r="B25" s="71"/>
      <c r="C25" s="71"/>
      <c r="D25" s="71"/>
      <c r="E25" s="31">
        <f>SUM(E16:E24)</f>
        <v>274829.02</v>
      </c>
    </row>
    <row r="26" spans="1:5" ht="8.25" customHeight="1" x14ac:dyDescent="0.25"/>
    <row r="27" spans="1:5" s="5" customFormat="1" ht="21" customHeight="1" thickBot="1" x14ac:dyDescent="0.3">
      <c r="A27" s="74" t="s">
        <v>13</v>
      </c>
      <c r="B27" s="74"/>
      <c r="C27" s="74"/>
      <c r="D27" s="74"/>
      <c r="E27" s="74"/>
    </row>
    <row r="28" spans="1:5" ht="15.75" customHeight="1" x14ac:dyDescent="0.25">
      <c r="A28" s="61" t="s">
        <v>24</v>
      </c>
      <c r="B28" s="62"/>
      <c r="C28" s="62"/>
      <c r="D28" s="62"/>
      <c r="E28" s="22">
        <v>0</v>
      </c>
    </row>
    <row r="29" spans="1:5" ht="15.75" customHeight="1" x14ac:dyDescent="0.25">
      <c r="A29" s="63" t="s">
        <v>25</v>
      </c>
      <c r="B29" s="64"/>
      <c r="C29" s="64"/>
      <c r="D29" s="64"/>
      <c r="E29" s="25">
        <v>1631.28</v>
      </c>
    </row>
    <row r="30" spans="1:5" ht="15.75" customHeight="1" x14ac:dyDescent="0.25">
      <c r="A30" s="63" t="s">
        <v>26</v>
      </c>
      <c r="B30" s="64"/>
      <c r="C30" s="64"/>
      <c r="D30" s="64"/>
      <c r="E30" s="25">
        <v>9208.0300000000007</v>
      </c>
    </row>
    <row r="31" spans="1:5" ht="15.75" customHeight="1" thickBot="1" x14ac:dyDescent="0.3">
      <c r="A31" s="68" t="s">
        <v>27</v>
      </c>
      <c r="B31" s="69"/>
      <c r="C31" s="69"/>
      <c r="D31" s="69"/>
      <c r="E31" s="36">
        <v>1669.16</v>
      </c>
    </row>
    <row r="32" spans="1:5" ht="15.75" customHeight="1" thickBot="1" x14ac:dyDescent="0.3">
      <c r="A32" s="75" t="s">
        <v>14</v>
      </c>
      <c r="B32" s="76"/>
      <c r="C32" s="76"/>
      <c r="D32" s="76"/>
      <c r="E32" s="37">
        <f>SUM(E28:E31)</f>
        <v>12508.470000000001</v>
      </c>
    </row>
    <row r="33" spans="1:5" s="5" customFormat="1" ht="18.600000000000001" customHeight="1" thickBot="1" x14ac:dyDescent="0.3">
      <c r="B33" s="34" t="s">
        <v>4</v>
      </c>
      <c r="C33" s="6"/>
      <c r="E33" s="8"/>
    </row>
    <row r="34" spans="1:5" ht="16.5" customHeight="1" x14ac:dyDescent="0.25">
      <c r="A34" s="77" t="s">
        <v>33</v>
      </c>
      <c r="B34" s="78"/>
      <c r="C34" s="78"/>
      <c r="D34" s="79"/>
      <c r="E34" s="22">
        <v>260</v>
      </c>
    </row>
    <row r="35" spans="1:5" ht="17.25" customHeight="1" x14ac:dyDescent="0.25">
      <c r="A35" s="65" t="s">
        <v>45</v>
      </c>
      <c r="B35" s="66"/>
      <c r="C35" s="66"/>
      <c r="D35" s="67"/>
      <c r="E35" s="25">
        <v>2302.6</v>
      </c>
    </row>
    <row r="36" spans="1:5" ht="15" customHeight="1" x14ac:dyDescent="0.25">
      <c r="A36" s="65" t="s">
        <v>36</v>
      </c>
      <c r="B36" s="66"/>
      <c r="C36" s="66"/>
      <c r="D36" s="67"/>
      <c r="E36" s="25">
        <v>8098.5</v>
      </c>
    </row>
    <row r="37" spans="1:5" ht="15" customHeight="1" x14ac:dyDescent="0.25">
      <c r="A37" s="65" t="s">
        <v>38</v>
      </c>
      <c r="B37" s="66"/>
      <c r="C37" s="66"/>
      <c r="D37" s="67"/>
      <c r="E37" s="25">
        <v>24495</v>
      </c>
    </row>
    <row r="38" spans="1:5" ht="15" customHeight="1" x14ac:dyDescent="0.25">
      <c r="A38" s="65" t="s">
        <v>37</v>
      </c>
      <c r="B38" s="66"/>
      <c r="C38" s="66"/>
      <c r="D38" s="67"/>
      <c r="E38" s="25">
        <v>17050</v>
      </c>
    </row>
    <row r="39" spans="1:5" ht="15" customHeight="1" x14ac:dyDescent="0.25">
      <c r="A39" s="65" t="s">
        <v>40</v>
      </c>
      <c r="B39" s="66"/>
      <c r="C39" s="66"/>
      <c r="D39" s="67"/>
      <c r="E39" s="25">
        <v>863.6</v>
      </c>
    </row>
    <row r="40" spans="1:5" ht="15" customHeight="1" x14ac:dyDescent="0.25">
      <c r="A40" s="65" t="s">
        <v>44</v>
      </c>
      <c r="B40" s="66"/>
      <c r="C40" s="66"/>
      <c r="D40" s="67"/>
      <c r="E40" s="25">
        <v>2154.6999999999998</v>
      </c>
    </row>
    <row r="41" spans="1:5" ht="15" customHeight="1" thickBot="1" x14ac:dyDescent="0.3">
      <c r="A41" s="65" t="s">
        <v>46</v>
      </c>
      <c r="B41" s="66"/>
      <c r="C41" s="66"/>
      <c r="D41" s="67"/>
      <c r="E41" s="25">
        <v>210</v>
      </c>
    </row>
    <row r="42" spans="1:5" ht="15" hidden="1" customHeight="1" x14ac:dyDescent="0.25">
      <c r="A42" s="65"/>
      <c r="B42" s="66"/>
      <c r="C42" s="66"/>
      <c r="D42" s="67"/>
      <c r="E42" s="25"/>
    </row>
    <row r="43" spans="1:5" ht="15" hidden="1" customHeight="1" x14ac:dyDescent="0.25">
      <c r="A43" s="65"/>
      <c r="B43" s="66"/>
      <c r="C43" s="66"/>
      <c r="D43" s="67"/>
      <c r="E43" s="25"/>
    </row>
    <row r="44" spans="1:5" ht="15" hidden="1" customHeight="1" x14ac:dyDescent="0.25">
      <c r="A44" s="65"/>
      <c r="B44" s="66"/>
      <c r="C44" s="66"/>
      <c r="D44" s="67"/>
      <c r="E44" s="25"/>
    </row>
    <row r="45" spans="1:5" ht="19.5" hidden="1" customHeight="1" thickBot="1" x14ac:dyDescent="0.3">
      <c r="A45" s="55"/>
      <c r="B45" s="56"/>
      <c r="C45" s="56"/>
      <c r="D45" s="57"/>
      <c r="E45" s="38"/>
    </row>
    <row r="46" spans="1:5" s="5" customFormat="1" ht="16.2" customHeight="1" thickBot="1" x14ac:dyDescent="0.3">
      <c r="A46" s="58" t="s">
        <v>17</v>
      </c>
      <c r="B46" s="59"/>
      <c r="C46" s="59"/>
      <c r="D46" s="60"/>
      <c r="E46" s="31">
        <f>SUM(E34:E45)</f>
        <v>55434.399999999994</v>
      </c>
    </row>
    <row r="47" spans="1:5" ht="17.25" customHeight="1" x14ac:dyDescent="0.25">
      <c r="B47" s="34" t="s">
        <v>5</v>
      </c>
      <c r="C47" s="6"/>
      <c r="D47" s="5"/>
      <c r="E47" s="39">
        <f>E25+E32+E46</f>
        <v>342771.89</v>
      </c>
    </row>
    <row r="48" spans="1:5" ht="15.6" x14ac:dyDescent="0.25">
      <c r="B48" s="34" t="s">
        <v>32</v>
      </c>
      <c r="C48" s="6"/>
      <c r="D48" s="5"/>
      <c r="E48" s="19">
        <f>D7-E47</f>
        <v>65732.890000000014</v>
      </c>
    </row>
    <row r="49" spans="2:5" ht="15" customHeight="1" x14ac:dyDescent="0.25">
      <c r="B49" s="34" t="s">
        <v>43</v>
      </c>
      <c r="C49" s="6"/>
      <c r="D49" s="5"/>
      <c r="E49" s="40">
        <f>E4+E48</f>
        <v>1821.0800000000163</v>
      </c>
    </row>
  </sheetData>
  <mergeCells count="33">
    <mergeCell ref="A23:D23"/>
    <mergeCell ref="A27:E27"/>
    <mergeCell ref="A32:D32"/>
    <mergeCell ref="A34:D34"/>
    <mergeCell ref="B14:D14"/>
    <mergeCell ref="A24:D24"/>
    <mergeCell ref="A43:D43"/>
    <mergeCell ref="A40:D40"/>
    <mergeCell ref="A42:D42"/>
    <mergeCell ref="A25:D25"/>
    <mergeCell ref="A28:D28"/>
    <mergeCell ref="A29:D29"/>
    <mergeCell ref="A30:D30"/>
    <mergeCell ref="A41:D41"/>
    <mergeCell ref="A38:D38"/>
    <mergeCell ref="A39:D39"/>
    <mergeCell ref="A37:D37"/>
    <mergeCell ref="B4:D4"/>
    <mergeCell ref="A8:E8"/>
    <mergeCell ref="A3:D3"/>
    <mergeCell ref="A45:D45"/>
    <mergeCell ref="A46:D46"/>
    <mergeCell ref="A16:D16"/>
    <mergeCell ref="A17:D17"/>
    <mergeCell ref="A18:D18"/>
    <mergeCell ref="A19:D19"/>
    <mergeCell ref="A44:D44"/>
    <mergeCell ref="A36:D36"/>
    <mergeCell ref="A35:D35"/>
    <mergeCell ref="A20:D20"/>
    <mergeCell ref="A21:D21"/>
    <mergeCell ref="A22:D22"/>
    <mergeCell ref="A31:D31"/>
  </mergeCells>
  <phoneticPr fontId="3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2025-03-04T04:47:01Z</cp:lastPrinted>
  <dcterms:created xsi:type="dcterms:W3CDTF">2012-01-24T09:54:37Z</dcterms:created>
  <dcterms:modified xsi:type="dcterms:W3CDTF">2025-03-04T04:47:14Z</dcterms:modified>
</cp:coreProperties>
</file>