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43" i="1" l="1"/>
  <c r="E64" i="1" l="1"/>
  <c r="E35" i="1"/>
  <c r="E29" i="1"/>
  <c r="E12" i="1" l="1"/>
  <c r="E13" i="1"/>
  <c r="E14" i="1"/>
  <c r="E11" i="1"/>
  <c r="D15" i="1"/>
  <c r="C15" i="1"/>
  <c r="B15" i="1"/>
  <c r="E7" i="1"/>
  <c r="E9" i="1" s="1"/>
  <c r="E15" i="1" l="1"/>
  <c r="E65" i="1" l="1"/>
  <c r="E66" i="1" s="1"/>
  <c r="E67" i="1" l="1"/>
</calcChain>
</file>

<file path=xl/sharedStrings.xml><?xml version="1.0" encoding="utf-8"?>
<sst xmlns="http://schemas.openxmlformats.org/spreadsheetml/2006/main" count="51" uniqueCount="51">
  <si>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</si>
  <si>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</si>
  <si>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</si>
  <si>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</si>
  <si>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</si>
  <si>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</si>
  <si>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</si>
  <si>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</si>
  <si>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</si>
  <si>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</si>
  <si>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</si>
  <si>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</si>
  <si>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</si>
  <si>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</si>
  <si>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</si>
  <si>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</si>
  <si>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</si>
  <si>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ЛЕНИНГРАДСКАЯ,  57/1</t>
  </si>
  <si>
    <t>Аварийная служба</t>
  </si>
  <si>
    <t xml:space="preserve">Услуги паспортной службы </t>
  </si>
  <si>
    <t>Услуги по начислению</t>
  </si>
  <si>
    <t>Услуги по содержанию МКД</t>
  </si>
  <si>
    <t xml:space="preserve">Комплексное обслуживание лифтов 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</si>
  <si>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</si>
  <si>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</si>
  <si>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</si>
  <si>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</si>
  <si>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</si>
  <si>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</t>
  </si>
  <si>
    <t xml:space="preserve">Периодическое техническое освидетельствование лифтов 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</si>
  <si>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</si>
  <si>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</si>
  <si>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</si>
  <si>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</si>
  <si>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постройки-1989, панельный, количество этажей-9, количество подъездов-1, лифт-1, оборудован стационарными эл/плитами, количество квартир-36, общая площадь дома-1953,30, кол-во зарегистрированных-69</t>
  </si>
  <si>
    <t>Услуги по поверке П/У  /март 2024г</t>
  </si>
  <si>
    <t>Страхование лифтов  /февраль 2024г</t>
  </si>
  <si>
    <t>Вознаграждение совета МКД</t>
  </si>
  <si>
    <t>Погрузка, вывоз веток и листьев  /май 2024г</t>
  </si>
  <si>
    <t>Устройство дренажной линии для промывки  /май 2024г</t>
  </si>
  <si>
    <t>Налоги с вознаграждения совета МКД</t>
  </si>
  <si>
    <t>Тариф на тех/содерж-25,02, СОИ-факт</t>
  </si>
  <si>
    <t>за    2024 год</t>
  </si>
  <si>
    <t>Задолженность на 01.01.2025г.</t>
  </si>
  <si>
    <t xml:space="preserve">8. Средства на счете дома на 01.01.2025г.    </t>
  </si>
  <si>
    <t>Корректировка задолженности по решению суда</t>
  </si>
  <si>
    <t>Откорректированная задолженность на 01.01.2025г.</t>
  </si>
  <si>
    <t>Экспертное исследование по установке прибора  /октябрь 2024г</t>
  </si>
  <si>
    <t>Ремонт мусорного бака  /ноябрь 2024г</t>
  </si>
  <si>
    <t>Ревизия эл.щита  кв.11, 12   /ноябрь 2024г</t>
  </si>
  <si>
    <t>Ремонт уличного освещения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</si>
</sst>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/>
    <xf numFmtId="0" fontId="9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29" xfId="0" applyFont="1" applyBorder="1" applyAlignment="1">
      <alignment horizontal="left" vertical="top" wrapText="1"/>
    </xf>
    <xf numFmtId="4" fontId="6" fillId="0" borderId="0" xfId="0" applyNumberFormat="1" applyFont="1"/>
    <xf numFmtId="0" fontId="6" fillId="0" borderId="0" xfId="0" applyFont="1" applyAlignment="1"/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32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6" fillId="0" borderId="25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center"/>
    </xf>
    <xf numFmtId="4" fontId="0" fillId="0" borderId="24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vertical="top"/>
    </xf>
    <xf numFmtId="4" fontId="6" fillId="0" borderId="0" xfId="0" applyNumberFormat="1" applyFont="1" applyBorder="1" applyAlignment="1">
      <alignment vertical="top"/>
    </xf>
    <xf numFmtId="0" fontId="11" fillId="0" borderId="26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4" fontId="6" fillId="0" borderId="26" xfId="0" applyNumberFormat="1" applyFont="1" applyBorder="1" applyAlignment="1">
      <alignment vertical="top"/>
    </xf>
    <xf numFmtId="4" fontId="6" fillId="0" borderId="6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9" xfId="0" applyNumberFormat="1" applyFont="1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4" fontId="6" fillId="0" borderId="29" xfId="0" applyNumberFormat="1" applyFont="1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2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2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14" xfId="0" applyFont="1" applyBorder="1" applyAlignment="1">
      <alignment horizontal="left" vertical="top"/>
    </xf>
    <xf numFmtId="4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9" fillId="0" borderId="0" xfId="0" applyFont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0" fillId="0" borderId="12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6" xfId="0" applyBorder="1" applyAlignment="1">
      <alignment vertical="top"/>
    </xf>
    <xf numFmtId="0" fontId="6" fillId="0" borderId="27" xfId="0" applyFont="1" applyBorder="1" applyAlignment="1">
      <alignment vertical="top" wrapText="1"/>
    </xf>
    <xf numFmtId="0" fontId="12" fillId="0" borderId="27" xfId="0" applyFont="1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23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4" fontId="6" fillId="0" borderId="34" xfId="0" applyNumberFormat="1" applyFont="1" applyBorder="1" applyAlignment="1">
      <alignment horizontal="right" vertical="top"/>
    </xf>
    <xf numFmtId="4" fontId="6" fillId="0" borderId="27" xfId="0" applyNumberFormat="1" applyFont="1" applyBorder="1" applyAlignment="1">
      <alignment horizontal="right" vertical="top"/>
    </xf>
    <xf numFmtId="4" fontId="6" fillId="0" borderId="35" xfId="0" applyNumberFormat="1" applyFont="1" applyBorder="1" applyAlignment="1">
      <alignment horizontal="right" vertical="top"/>
    </xf>
    <xf numFmtId="0" fontId="6" fillId="0" borderId="21" xfId="0" applyFont="1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2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A35" zoomScaleNormal="100" workbookViewId="0">
      <selection activeCell="D69" sqref="D69"/>
    </sheetView>
  </sheetViews>
  <sheetFormatPr defaultRowHeight="13.2" x14ac:dyDescent="0.25"/>
  <cols>
    <col min="1" max="1" width="15.6640625" customWidth="1"/>
    <col min="2" max="2" width="22.33203125" customWidth="1"/>
    <col min="3" max="3" width="20.21875" customWidth="1"/>
    <col min="4" max="4" width="23.6640625" customWidth="1"/>
    <col min="5" max="5" width="26.33203125" customWidth="1"/>
  </cols>
  <sheetData>
    <row r="1" spans="1:11" ht="17.399999999999999" x14ac:dyDescent="0.3">
      <c r="B1" s="45" t="s">
        <v>17</v>
      </c>
      <c r="C1" s="15"/>
      <c r="D1" s="11"/>
      <c r="E1" s="11"/>
      <c r="F1" s="11"/>
      <c r="G1" s="11"/>
      <c r="H1" s="11"/>
      <c r="I1" s="11"/>
      <c r="J1" s="11"/>
      <c r="K1" s="11"/>
    </row>
    <row r="2" spans="1:11" ht="17.25" customHeight="1" thickBot="1" x14ac:dyDescent="0.35">
      <c r="B2" s="46" t="s">
        <v>42</v>
      </c>
      <c r="C2" s="16"/>
      <c r="D2" s="12"/>
      <c r="E2" s="12"/>
      <c r="F2" s="12"/>
      <c r="G2" s="12"/>
      <c r="H2" s="12"/>
      <c r="I2" s="12"/>
      <c r="J2" s="12"/>
      <c r="K2" s="12"/>
    </row>
    <row r="3" spans="1:11" ht="37.200000000000003" customHeight="1" thickBot="1" x14ac:dyDescent="0.35">
      <c r="A3" s="65" t="s">
        <v>34</v>
      </c>
      <c r="B3" s="65"/>
      <c r="C3" s="65"/>
      <c r="D3" s="66"/>
      <c r="E3" s="17" t="s">
        <v>41</v>
      </c>
      <c r="F3" s="7"/>
      <c r="G3" s="7"/>
      <c r="H3" s="7"/>
      <c r="I3" s="7"/>
      <c r="J3" s="7"/>
      <c r="K3" s="7"/>
    </row>
    <row r="4" spans="1:11" ht="13.8" x14ac:dyDescent="0.25">
      <c r="B4" s="60" t="s">
        <v>30</v>
      </c>
      <c r="C4" s="60"/>
      <c r="D4" s="60"/>
      <c r="E4" s="18">
        <v>-352083.76</v>
      </c>
    </row>
    <row r="5" spans="1:11" ht="16.2" thickBot="1" x14ac:dyDescent="0.35">
      <c r="B5" s="29" t="s">
        <v>31</v>
      </c>
      <c r="C5" s="19"/>
      <c r="D5" s="19"/>
      <c r="E5" s="19"/>
      <c r="F5" s="13"/>
      <c r="G5" s="13"/>
      <c r="H5" s="13"/>
      <c r="I5" s="13"/>
      <c r="J5" s="13"/>
      <c r="K5" s="13"/>
    </row>
    <row r="6" spans="1:11" ht="21" thickBot="1" x14ac:dyDescent="0.35">
      <c r="B6" s="40" t="s">
        <v>32</v>
      </c>
      <c r="C6" s="41" t="s">
        <v>8</v>
      </c>
      <c r="D6" s="41" t="s">
        <v>9</v>
      </c>
      <c r="E6" s="42" t="s">
        <v>43</v>
      </c>
      <c r="F6" s="14"/>
      <c r="G6" s="14"/>
      <c r="H6" s="14"/>
      <c r="I6" s="14"/>
      <c r="J6" s="14"/>
      <c r="K6" s="14"/>
    </row>
    <row r="7" spans="1:11" ht="16.2" thickBot="1" x14ac:dyDescent="0.35">
      <c r="B7" s="43">
        <v>-190901.94</v>
      </c>
      <c r="C7" s="44">
        <v>710469.86</v>
      </c>
      <c r="D7" s="44">
        <v>670648.1</v>
      </c>
      <c r="E7" s="32">
        <f>D7-C7+B7</f>
        <v>-230723.7</v>
      </c>
      <c r="F7" s="14"/>
      <c r="G7" s="14"/>
      <c r="H7" s="14"/>
      <c r="I7" s="14"/>
      <c r="J7" s="14"/>
      <c r="K7" s="14"/>
    </row>
    <row r="8" spans="1:11" ht="16.2" thickBot="1" x14ac:dyDescent="0.35">
      <c r="B8" s="81" t="s">
        <v>45</v>
      </c>
      <c r="C8" s="82"/>
      <c r="D8" s="83"/>
      <c r="E8" s="50">
        <v>6644.29</v>
      </c>
      <c r="F8" s="14"/>
      <c r="G8" s="14"/>
      <c r="H8" s="14"/>
      <c r="I8" s="14"/>
      <c r="J8" s="14"/>
      <c r="K8" s="14"/>
    </row>
    <row r="9" spans="1:11" ht="16.2" thickBot="1" x14ac:dyDescent="0.35">
      <c r="B9" s="81" t="s">
        <v>46</v>
      </c>
      <c r="C9" s="82"/>
      <c r="D9" s="83"/>
      <c r="E9" s="50">
        <f>E7+E8</f>
        <v>-224079.41</v>
      </c>
      <c r="F9" s="14"/>
      <c r="G9" s="14"/>
      <c r="H9" s="14"/>
      <c r="I9" s="14"/>
      <c r="J9" s="14"/>
      <c r="K9" s="14"/>
    </row>
    <row r="10" spans="1:11" s="10" customFormat="1" ht="12.75" customHeight="1" thickBot="1" x14ac:dyDescent="0.3">
      <c r="A10" s="62" t="s">
        <v>7</v>
      </c>
      <c r="B10" s="63"/>
      <c r="C10" s="63"/>
      <c r="D10" s="63"/>
      <c r="E10" s="64"/>
    </row>
    <row r="11" spans="1:11" ht="15" customHeight="1" x14ac:dyDescent="0.25">
      <c r="A11" s="2" t="s">
        <v>10</v>
      </c>
      <c r="B11" s="20">
        <v>-6230.91</v>
      </c>
      <c r="C11" s="20">
        <v>35602.629999999997</v>
      </c>
      <c r="D11" s="21">
        <v>32366.3</v>
      </c>
      <c r="E11" s="30">
        <f>D11-C11+B11</f>
        <v>-9467.239999999998</v>
      </c>
    </row>
    <row r="12" spans="1:11" ht="16.5" customHeight="1" x14ac:dyDescent="0.25">
      <c r="A12" s="3" t="s">
        <v>11</v>
      </c>
      <c r="B12" s="23">
        <v>-1628.15</v>
      </c>
      <c r="C12" s="23">
        <v>2158.77</v>
      </c>
      <c r="D12" s="24">
        <v>2151.1799999999998</v>
      </c>
      <c r="E12" s="25">
        <f t="shared" ref="E12:E14" si="0">D12-C12+B12</f>
        <v>-1635.7400000000002</v>
      </c>
    </row>
    <row r="13" spans="1:11" x14ac:dyDescent="0.25">
      <c r="A13" s="3" t="s">
        <v>13</v>
      </c>
      <c r="B13" s="23">
        <v>-8524.16</v>
      </c>
      <c r="C13" s="23">
        <v>27779.05</v>
      </c>
      <c r="D13" s="24">
        <v>19310.689999999999</v>
      </c>
      <c r="E13" s="25">
        <f t="shared" si="0"/>
        <v>-16992.52</v>
      </c>
    </row>
    <row r="14" spans="1:11" ht="15.75" customHeight="1" thickBot="1" x14ac:dyDescent="0.3">
      <c r="A14" s="4" t="s">
        <v>16</v>
      </c>
      <c r="B14" s="26">
        <v>-954.35</v>
      </c>
      <c r="C14" s="26">
        <v>4300.76</v>
      </c>
      <c r="D14" s="27">
        <v>4096.54</v>
      </c>
      <c r="E14" s="28">
        <f t="shared" si="0"/>
        <v>-1158.5700000000002</v>
      </c>
    </row>
    <row r="15" spans="1:11" ht="15.6" customHeight="1" thickBot="1" x14ac:dyDescent="0.3">
      <c r="A15" s="5" t="s">
        <v>12</v>
      </c>
      <c r="B15" s="47">
        <f>SUM(B11:B14)</f>
        <v>-17337.57</v>
      </c>
      <c r="C15" s="47">
        <f>SUM(C11:C14)</f>
        <v>69841.209999999992</v>
      </c>
      <c r="D15" s="48">
        <f>SUM(D11:D14)</f>
        <v>57924.71</v>
      </c>
      <c r="E15" s="49">
        <f>SUM(E11:E14)</f>
        <v>-29254.07</v>
      </c>
    </row>
    <row r="16" spans="1:11" ht="15.75" customHeight="1" x14ac:dyDescent="0.25">
      <c r="B16" s="61" t="s">
        <v>4</v>
      </c>
      <c r="C16" s="61"/>
      <c r="D16" s="61"/>
      <c r="E16" s="1">
        <f>D7-C7+B7+65560.42</f>
        <v>-165163.28000000003</v>
      </c>
    </row>
    <row r="17" spans="1:5" ht="16.8" customHeight="1" thickBot="1" x14ac:dyDescent="0.3">
      <c r="B17" s="84" t="s">
        <v>2</v>
      </c>
      <c r="C17" s="84"/>
      <c r="D17" s="84"/>
    </row>
    <row r="18" spans="1:5" ht="15" customHeight="1" x14ac:dyDescent="0.25">
      <c r="A18" s="67" t="s">
        <v>18</v>
      </c>
      <c r="B18" s="68"/>
      <c r="C18" s="68"/>
      <c r="D18" s="68"/>
      <c r="E18" s="22">
        <v>14063.76</v>
      </c>
    </row>
    <row r="19" spans="1:5" x14ac:dyDescent="0.25">
      <c r="A19" s="69" t="s">
        <v>19</v>
      </c>
      <c r="B19" s="52"/>
      <c r="C19" s="52"/>
      <c r="D19" s="52"/>
      <c r="E19" s="25">
        <v>3984.73</v>
      </c>
    </row>
    <row r="20" spans="1:5" ht="15.75" customHeight="1" x14ac:dyDescent="0.25">
      <c r="A20" s="69" t="s">
        <v>20</v>
      </c>
      <c r="B20" s="52"/>
      <c r="C20" s="52"/>
      <c r="D20" s="52"/>
      <c r="E20" s="25">
        <v>15254.48</v>
      </c>
    </row>
    <row r="21" spans="1:5" ht="15.75" customHeight="1" x14ac:dyDescent="0.25">
      <c r="A21" s="69" t="s">
        <v>0</v>
      </c>
      <c r="B21" s="52"/>
      <c r="C21" s="52"/>
      <c r="D21" s="52"/>
      <c r="E21" s="25">
        <v>18841.61</v>
      </c>
    </row>
    <row r="22" spans="1:5" ht="15.75" customHeight="1" x14ac:dyDescent="0.25">
      <c r="A22" s="69" t="s">
        <v>21</v>
      </c>
      <c r="B22" s="52"/>
      <c r="C22" s="52"/>
      <c r="D22" s="52"/>
      <c r="E22" s="25">
        <v>199236.6</v>
      </c>
    </row>
    <row r="23" spans="1:5" ht="15.75" customHeight="1" x14ac:dyDescent="0.25">
      <c r="A23" s="51" t="s">
        <v>22</v>
      </c>
      <c r="B23" s="52"/>
      <c r="C23" s="52"/>
      <c r="D23" s="52"/>
      <c r="E23" s="25">
        <v>92187.24</v>
      </c>
    </row>
    <row r="24" spans="1:5" ht="15.6" customHeight="1" x14ac:dyDescent="0.25">
      <c r="A24" s="73" t="s">
        <v>29</v>
      </c>
      <c r="B24" s="74"/>
      <c r="C24" s="74"/>
      <c r="D24" s="75"/>
      <c r="E24" s="25">
        <v>3900</v>
      </c>
    </row>
    <row r="25" spans="1:5" ht="15.75" customHeight="1" x14ac:dyDescent="0.25">
      <c r="A25" s="69" t="s">
        <v>23</v>
      </c>
      <c r="B25" s="52"/>
      <c r="C25" s="52"/>
      <c r="D25" s="52"/>
      <c r="E25" s="25">
        <v>81687.009999999995</v>
      </c>
    </row>
    <row r="26" spans="1:5" x14ac:dyDescent="0.25">
      <c r="A26" s="69" t="s">
        <v>37</v>
      </c>
      <c r="B26" s="52"/>
      <c r="C26" s="52"/>
      <c r="D26" s="52"/>
      <c r="E26" s="25">
        <v>22692.63</v>
      </c>
    </row>
    <row r="27" spans="1:5" x14ac:dyDescent="0.25">
      <c r="A27" s="78" t="s">
        <v>40</v>
      </c>
      <c r="B27" s="79"/>
      <c r="C27" s="79"/>
      <c r="D27" s="80"/>
      <c r="E27" s="31">
        <v>17118.28</v>
      </c>
    </row>
    <row r="28" spans="1:5" ht="13.8" thickBot="1" x14ac:dyDescent="0.3">
      <c r="A28" s="85" t="s">
        <v>24</v>
      </c>
      <c r="B28" s="86"/>
      <c r="C28" s="86"/>
      <c r="D28" s="86"/>
      <c r="E28" s="31">
        <v>450</v>
      </c>
    </row>
    <row r="29" spans="1:5" ht="14.4" thickBot="1" x14ac:dyDescent="0.3">
      <c r="A29" s="53" t="s">
        <v>1</v>
      </c>
      <c r="B29" s="54"/>
      <c r="C29" s="54"/>
      <c r="D29" s="54"/>
      <c r="E29" s="32">
        <f>SUM(E18:E28)</f>
        <v>469416.33999999997</v>
      </c>
    </row>
    <row r="30" spans="1:5" ht="31.8" customHeight="1" thickBot="1" x14ac:dyDescent="0.3">
      <c r="B30" s="70" t="s">
        <v>14</v>
      </c>
      <c r="C30" s="70"/>
      <c r="D30" s="71"/>
      <c r="E30" s="71"/>
    </row>
    <row r="31" spans="1:5" ht="15.75" customHeight="1" x14ac:dyDescent="0.25">
      <c r="A31" s="67" t="s">
        <v>25</v>
      </c>
      <c r="B31" s="68"/>
      <c r="C31" s="68"/>
      <c r="D31" s="68"/>
      <c r="E31" s="22">
        <v>26838.25</v>
      </c>
    </row>
    <row r="32" spans="1:5" ht="15.75" customHeight="1" x14ac:dyDescent="0.25">
      <c r="A32" s="69" t="s">
        <v>26</v>
      </c>
      <c r="B32" s="52"/>
      <c r="C32" s="52"/>
      <c r="D32" s="52"/>
      <c r="E32" s="25">
        <v>3267.3</v>
      </c>
    </row>
    <row r="33" spans="1:5" ht="15.75" customHeight="1" x14ac:dyDescent="0.25">
      <c r="A33" s="69" t="s">
        <v>27</v>
      </c>
      <c r="B33" s="52"/>
      <c r="C33" s="52"/>
      <c r="D33" s="52"/>
      <c r="E33" s="25">
        <v>29622.69</v>
      </c>
    </row>
    <row r="34" spans="1:5" ht="15.75" customHeight="1" thickBot="1" x14ac:dyDescent="0.3">
      <c r="A34" s="72" t="s">
        <v>28</v>
      </c>
      <c r="B34" s="56"/>
      <c r="C34" s="56"/>
      <c r="D34" s="56"/>
      <c r="E34" s="33">
        <v>4303.8</v>
      </c>
    </row>
    <row r="35" spans="1:5" ht="15.75" customHeight="1" thickBot="1" x14ac:dyDescent="0.3">
      <c r="A35" s="76" t="s">
        <v>15</v>
      </c>
      <c r="B35" s="77"/>
      <c r="C35" s="77"/>
      <c r="D35" s="77"/>
      <c r="E35" s="34">
        <f>SUM(E31:E34)</f>
        <v>64032.04</v>
      </c>
    </row>
    <row r="36" spans="1:5" s="6" customFormat="1" ht="18.600000000000001" customHeight="1" thickBot="1" x14ac:dyDescent="0.3">
      <c r="B36" s="29" t="s">
        <v>5</v>
      </c>
      <c r="C36" s="8"/>
    </row>
    <row r="37" spans="1:5" x14ac:dyDescent="0.25">
      <c r="A37" s="87" t="s">
        <v>35</v>
      </c>
      <c r="B37" s="68"/>
      <c r="C37" s="68"/>
      <c r="D37" s="68"/>
      <c r="E37" s="22">
        <v>6917.5</v>
      </c>
    </row>
    <row r="38" spans="1:5" x14ac:dyDescent="0.25">
      <c r="A38" s="51" t="s">
        <v>36</v>
      </c>
      <c r="B38" s="52"/>
      <c r="C38" s="52"/>
      <c r="D38" s="52"/>
      <c r="E38" s="25">
        <v>269.16000000000003</v>
      </c>
    </row>
    <row r="39" spans="1:5" x14ac:dyDescent="0.25">
      <c r="A39" s="51" t="s">
        <v>38</v>
      </c>
      <c r="B39" s="52"/>
      <c r="C39" s="52"/>
      <c r="D39" s="52"/>
      <c r="E39" s="25">
        <v>2199.3000000000002</v>
      </c>
    </row>
    <row r="40" spans="1:5" x14ac:dyDescent="0.25">
      <c r="A40" s="51" t="s">
        <v>39</v>
      </c>
      <c r="B40" s="52"/>
      <c r="C40" s="52"/>
      <c r="D40" s="52"/>
      <c r="E40" s="25">
        <v>3321.2</v>
      </c>
    </row>
    <row r="41" spans="1:5" x14ac:dyDescent="0.25">
      <c r="A41" s="51" t="s">
        <v>47</v>
      </c>
      <c r="B41" s="52"/>
      <c r="C41" s="52"/>
      <c r="D41" s="52"/>
      <c r="E41" s="25">
        <v>3750</v>
      </c>
    </row>
    <row r="42" spans="1:5" x14ac:dyDescent="0.25">
      <c r="A42" s="51" t="s">
        <v>48</v>
      </c>
      <c r="B42" s="52"/>
      <c r="C42" s="52"/>
      <c r="D42" s="52"/>
      <c r="E42" s="35">
        <v>11482.5</v>
      </c>
    </row>
    <row r="43" spans="1:5" x14ac:dyDescent="0.25">
      <c r="A43" s="51" t="s">
        <v>49</v>
      </c>
      <c r="B43" s="52"/>
      <c r="C43" s="52"/>
      <c r="D43" s="52"/>
      <c r="E43" s="25">
        <f>851.3+851.3</f>
        <v>1702.6</v>
      </c>
    </row>
    <row r="44" spans="1:5" ht="13.8" thickBot="1" x14ac:dyDescent="0.3">
      <c r="A44" s="51" t="s">
        <v>50</v>
      </c>
      <c r="B44" s="52"/>
      <c r="C44" s="52"/>
      <c r="D44" s="52"/>
      <c r="E44" s="25">
        <v>1562.9</v>
      </c>
    </row>
    <row r="45" spans="1:5" ht="16.5" hidden="1" customHeight="1" x14ac:dyDescent="0.25">
      <c r="A45" s="51"/>
      <c r="B45" s="52"/>
      <c r="C45" s="52"/>
      <c r="D45" s="52"/>
      <c r="E45" s="25"/>
    </row>
    <row r="46" spans="1:5" ht="16.5" hidden="1" customHeight="1" x14ac:dyDescent="0.25">
      <c r="A46" s="51"/>
      <c r="B46" s="52"/>
      <c r="C46" s="52"/>
      <c r="D46" s="52"/>
      <c r="E46" s="25"/>
    </row>
    <row r="47" spans="1:5" ht="15.75" hidden="1" customHeight="1" x14ac:dyDescent="0.25">
      <c r="A47" s="51"/>
      <c r="B47" s="52"/>
      <c r="C47" s="52"/>
      <c r="D47" s="52"/>
      <c r="E47" s="25"/>
    </row>
    <row r="48" spans="1:5" ht="15.75" hidden="1" customHeight="1" x14ac:dyDescent="0.25">
      <c r="A48" s="51"/>
      <c r="B48" s="52"/>
      <c r="C48" s="52"/>
      <c r="D48" s="52"/>
      <c r="E48" s="25"/>
    </row>
    <row r="49" spans="1:5" ht="15" hidden="1" customHeight="1" x14ac:dyDescent="0.25">
      <c r="A49" s="51"/>
      <c r="B49" s="52"/>
      <c r="C49" s="52"/>
      <c r="D49" s="52"/>
      <c r="E49" s="25"/>
    </row>
    <row r="50" spans="1:5" ht="15" hidden="1" customHeight="1" x14ac:dyDescent="0.25">
      <c r="A50" s="51"/>
      <c r="B50" s="52"/>
      <c r="C50" s="52"/>
      <c r="D50" s="52"/>
      <c r="E50" s="25"/>
    </row>
    <row r="51" spans="1:5" ht="15" hidden="1" customHeight="1" x14ac:dyDescent="0.25">
      <c r="A51" s="51"/>
      <c r="B51" s="52"/>
      <c r="C51" s="52"/>
      <c r="D51" s="52"/>
      <c r="E51" s="25"/>
    </row>
    <row r="52" spans="1:5" ht="15" hidden="1" customHeight="1" x14ac:dyDescent="0.25">
      <c r="A52" s="51"/>
      <c r="B52" s="52"/>
      <c r="C52" s="52"/>
      <c r="D52" s="52"/>
      <c r="E52" s="25"/>
    </row>
    <row r="53" spans="1:5" ht="15" hidden="1" customHeight="1" x14ac:dyDescent="0.25">
      <c r="A53" s="51"/>
      <c r="B53" s="52"/>
      <c r="C53" s="52"/>
      <c r="D53" s="52"/>
      <c r="E53" s="25"/>
    </row>
    <row r="54" spans="1:5" ht="15" hidden="1" customHeight="1" x14ac:dyDescent="0.25">
      <c r="A54" s="51"/>
      <c r="B54" s="52"/>
      <c r="C54" s="52"/>
      <c r="D54" s="52"/>
      <c r="E54" s="25"/>
    </row>
    <row r="55" spans="1:5" ht="15" hidden="1" customHeight="1" x14ac:dyDescent="0.25">
      <c r="A55" s="51"/>
      <c r="B55" s="52"/>
      <c r="C55" s="52"/>
      <c r="D55" s="52"/>
      <c r="E55" s="25"/>
    </row>
    <row r="56" spans="1:5" ht="15" hidden="1" customHeight="1" x14ac:dyDescent="0.25">
      <c r="A56" s="51"/>
      <c r="B56" s="52"/>
      <c r="C56" s="52"/>
      <c r="D56" s="52"/>
      <c r="E56" s="25"/>
    </row>
    <row r="57" spans="1:5" ht="15" hidden="1" customHeight="1" x14ac:dyDescent="0.25">
      <c r="A57" s="51"/>
      <c r="B57" s="52"/>
      <c r="C57" s="52"/>
      <c r="D57" s="52"/>
      <c r="E57" s="25"/>
    </row>
    <row r="58" spans="1:5" ht="17.25" hidden="1" customHeight="1" x14ac:dyDescent="0.25">
      <c r="A58" s="51"/>
      <c r="B58" s="52"/>
      <c r="C58" s="52"/>
      <c r="D58" s="52"/>
      <c r="E58" s="25"/>
    </row>
    <row r="59" spans="1:5" hidden="1" x14ac:dyDescent="0.25">
      <c r="A59" s="51"/>
      <c r="B59" s="52"/>
      <c r="C59" s="52"/>
      <c r="D59" s="52"/>
      <c r="E59" s="25"/>
    </row>
    <row r="60" spans="1:5" ht="15" hidden="1" customHeight="1" x14ac:dyDescent="0.25">
      <c r="A60" s="51"/>
      <c r="B60" s="52"/>
      <c r="C60" s="52"/>
      <c r="D60" s="52"/>
      <c r="E60" s="25"/>
    </row>
    <row r="61" spans="1:5" ht="15.75" hidden="1" customHeight="1" x14ac:dyDescent="0.25">
      <c r="A61" s="51"/>
      <c r="B61" s="52"/>
      <c r="C61" s="52"/>
      <c r="D61" s="52"/>
      <c r="E61" s="25"/>
    </row>
    <row r="62" spans="1:5" ht="16.5" hidden="1" customHeight="1" x14ac:dyDescent="0.25">
      <c r="A62" s="57"/>
      <c r="B62" s="58"/>
      <c r="C62" s="58"/>
      <c r="D62" s="59"/>
      <c r="E62" s="25"/>
    </row>
    <row r="63" spans="1:5" ht="15.75" hidden="1" customHeight="1" thickBot="1" x14ac:dyDescent="0.3">
      <c r="A63" s="55"/>
      <c r="B63" s="56"/>
      <c r="C63" s="56"/>
      <c r="D63" s="56"/>
      <c r="E63" s="36"/>
    </row>
    <row r="64" spans="1:5" ht="16.5" customHeight="1" thickBot="1" x14ac:dyDescent="0.3">
      <c r="A64" s="53" t="s">
        <v>3</v>
      </c>
      <c r="B64" s="54"/>
      <c r="C64" s="54"/>
      <c r="D64" s="54"/>
      <c r="E64" s="32">
        <f>SUM(E37:E63)</f>
        <v>31205.16</v>
      </c>
    </row>
    <row r="65" spans="2:5" s="6" customFormat="1" ht="18" customHeight="1" x14ac:dyDescent="0.25">
      <c r="B65" s="29" t="s">
        <v>6</v>
      </c>
      <c r="C65" s="8"/>
      <c r="D65" s="9"/>
      <c r="E65" s="37">
        <f>E35+E29+E64</f>
        <v>564653.54</v>
      </c>
    </row>
    <row r="66" spans="2:5" ht="15" customHeight="1" x14ac:dyDescent="0.25">
      <c r="B66" s="29" t="s">
        <v>33</v>
      </c>
      <c r="C66" s="8"/>
      <c r="D66" s="6"/>
      <c r="E66" s="38">
        <f>D7-E65</f>
        <v>105994.55999999994</v>
      </c>
    </row>
    <row r="67" spans="2:5" ht="15" customHeight="1" x14ac:dyDescent="0.25">
      <c r="B67" s="29" t="s">
        <v>44</v>
      </c>
      <c r="C67" s="8"/>
      <c r="D67" s="6"/>
      <c r="E67" s="39">
        <f>E4+E66</f>
        <v>-246089.20000000007</v>
      </c>
    </row>
    <row r="68" spans="2:5" x14ac:dyDescent="0.25">
      <c r="B68" s="6"/>
      <c r="C68" s="6"/>
      <c r="D68" s="6"/>
      <c r="E68" s="6"/>
    </row>
  </sheetData>
  <mergeCells count="53">
    <mergeCell ref="A38:D38"/>
    <mergeCell ref="B8:D8"/>
    <mergeCell ref="B9:D9"/>
    <mergeCell ref="B17:D17"/>
    <mergeCell ref="A28:D28"/>
    <mergeCell ref="A37:D37"/>
    <mergeCell ref="A33:D33"/>
    <mergeCell ref="A21:D21"/>
    <mergeCell ref="A22:D22"/>
    <mergeCell ref="A35:D35"/>
    <mergeCell ref="A29:D29"/>
    <mergeCell ref="A27:D27"/>
    <mergeCell ref="A31:D31"/>
    <mergeCell ref="A32:D32"/>
    <mergeCell ref="A23:D23"/>
    <mergeCell ref="A25:D25"/>
    <mergeCell ref="A26:D26"/>
    <mergeCell ref="B30:E30"/>
    <mergeCell ref="A34:D34"/>
    <mergeCell ref="A24:D24"/>
    <mergeCell ref="B4:D4"/>
    <mergeCell ref="B16:D16"/>
    <mergeCell ref="A10:E10"/>
    <mergeCell ref="A3:D3"/>
    <mergeCell ref="A59:D59"/>
    <mergeCell ref="A56:D56"/>
    <mergeCell ref="A44:D44"/>
    <mergeCell ref="A45:D45"/>
    <mergeCell ref="A46:D46"/>
    <mergeCell ref="A47:D47"/>
    <mergeCell ref="A49:D49"/>
    <mergeCell ref="A55:D55"/>
    <mergeCell ref="A18:D18"/>
    <mergeCell ref="A19:D19"/>
    <mergeCell ref="A20:D20"/>
    <mergeCell ref="A58:D58"/>
    <mergeCell ref="A60:D60"/>
    <mergeCell ref="A61:D61"/>
    <mergeCell ref="A64:D64"/>
    <mergeCell ref="A63:D63"/>
    <mergeCell ref="A62:D62"/>
    <mergeCell ref="A48:D48"/>
    <mergeCell ref="A40:D40"/>
    <mergeCell ref="A39:D39"/>
    <mergeCell ref="A57:D57"/>
    <mergeCell ref="A50:D50"/>
    <mergeCell ref="A51:D51"/>
    <mergeCell ref="A52:D52"/>
    <mergeCell ref="A53:D53"/>
    <mergeCell ref="A54:D54"/>
    <mergeCell ref="A43:D43"/>
    <mergeCell ref="A42:D42"/>
    <mergeCell ref="A41:D41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2025-03-17T02:51:14Z</cp:lastPrinted>
  <dcterms:created xsi:type="dcterms:W3CDTF">2012-01-24T09:54:37Z</dcterms:created>
  <dcterms:modified xsi:type="dcterms:W3CDTF">2025-03-17T02:51:40Z</dcterms:modified>
</cp:coreProperties>
</file>