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6" i="1" l="1"/>
  <c r="E10" i="1" l="1"/>
  <c r="E11" i="1"/>
  <c r="E12" i="1"/>
  <c r="E9" i="1"/>
  <c r="E7" i="1"/>
  <c r="D13" i="1"/>
  <c r="C13" i="1"/>
  <c r="B13" i="1"/>
  <c r="E24" i="1" l="1"/>
  <c r="E30" i="1" l="1"/>
  <c r="E63" i="1" l="1"/>
  <c r="E65" i="1" s="1"/>
  <c r="E66" i="1" s="1"/>
  <c r="E13" i="1" l="1"/>
  <c r="E67" i="1" l="1"/>
</calcChain>
</file>

<file path=xl/sharedStrings.xml><?xml version="1.0" encoding="utf-8"?>
<sst xmlns="http://schemas.openxmlformats.org/spreadsheetml/2006/main" count="57" uniqueCount="57">
  <si>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</si>
  <si>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</si>
  <si>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</si>
  <si>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</si>
  <si>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</si>
  <si>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</si>
  <si>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</si>
  <si>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</si>
  <si>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</si>
  <si>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</si>
  <si>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</si>
  <si>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</si>
  <si>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</si>
  <si>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</si>
  <si>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</si>
  <si>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</si>
  <si>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</si>
  <si>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</si>
  <si>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</si>
  <si>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</si>
  <si>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 </t>
  </si>
  <si>
    <t xml:space="preserve">Аварийная служба </t>
  </si>
  <si>
    <t>Услуги паспортной службы</t>
  </si>
  <si>
    <t>Услуги по начислению</t>
  </si>
  <si>
    <t xml:space="preserve">Услуги по содержанию МКД </t>
  </si>
  <si>
    <t>Услуги управления МКД</t>
  </si>
  <si>
    <t>ОТЧЕТ по дому СОЦИАЛИСТИЧЕСКАЯ,  48</t>
  </si>
  <si>
    <t xml:space="preserve">Тех.обслуживание узла учета теплоэнергии </t>
  </si>
  <si>
    <t>Год постройки-1980, панельный, оборудован стационарными эл/плитами, количество этажей-5, количество подъездов-4, количество жилых квартир-70,  общая площадь дома-3390,70, кол-во зарегистрированных-132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</si>
  <si>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</si>
  <si>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</si>
  <si>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</si>
  <si>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</si>
  <si>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подъездного освещения  /февраль 2023г</t>
  </si>
  <si>
    <t>Возмещение расходов совета МКД</t>
  </si>
  <si>
    <t>Тариф на тех/содерж-19,78, СОИ-факт</t>
  </si>
  <si>
    <t>Ремонт подъездного освещения  /март 2023г</t>
  </si>
  <si>
    <t>Замена магистралей системы ХВС, ГВС  /апрель 2023г</t>
  </si>
  <si>
    <t>Установка пластиковых окон 1п  /май 2023г</t>
  </si>
  <si>
    <t>Ремонт м/панельных швов кв.33, 38  /июнь  2023г</t>
  </si>
  <si>
    <t>Погрузка и вывоз веток, мусора /май 2023г</t>
  </si>
  <si>
    <t>Ремонт уличного освещения  /июнь 2023г</t>
  </si>
  <si>
    <t>Ремонт ограждения  /июнь 2023г</t>
  </si>
  <si>
    <t>Уборка, погрузка и вывоз мусора с контейнерной площадки /июнь 2023г</t>
  </si>
  <si>
    <t>Замена фановой трубы кв.50 чердак  /июль 2023г</t>
  </si>
  <si>
    <t>Ремонт подъездного освещения  /июль 2023г</t>
  </si>
  <si>
    <t>Благоустройство придомовой территории /июль 2023г</t>
  </si>
  <si>
    <t>Проектная документация (дворовая территория)  /июль 2023г</t>
  </si>
  <si>
    <t>Ремонт подъездного освещения 1п   /август 2023г</t>
  </si>
  <si>
    <t>Бетонирование стыка у подъезда; ремонт подъездного освещения 4п  /сентябрь 2023г</t>
  </si>
  <si>
    <t>Замена стояков систем КНС, ХВС, ГВС кв.53, 57   /сентябрь 2023г</t>
  </si>
  <si>
    <t>за   2023 год</t>
  </si>
  <si>
    <t>Задолженность на 01.01.2024г.</t>
  </si>
  <si>
    <t xml:space="preserve">8. Средства на счете дома на 01.01.2024г.    </t>
  </si>
  <si>
    <t>Изготовление и установка поручня 1п  /октябрь 2023г</t>
  </si>
  <si>
    <t>Установка п/ящиков 1п  /октябрь 2023г</t>
  </si>
  <si>
    <t>Установка пружины 1п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</si>
</sst>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sz val="9"/>
      <color theme="1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vertical="top"/>
    </xf>
    <xf numFmtId="0" fontId="7" fillId="0" borderId="11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9" xfId="0" applyFont="1" applyFill="1" applyBorder="1" applyAlignment="1">
      <alignment vertical="top" wrapText="1"/>
    </xf>
    <xf numFmtId="4" fontId="6" fillId="0" borderId="0" xfId="0" applyNumberFormat="1" applyFont="1" applyFill="1"/>
    <xf numFmtId="0" fontId="6" fillId="0" borderId="0" xfId="0" applyFont="1" applyAlignment="1"/>
    <xf numFmtId="0" fontId="6" fillId="0" borderId="0" xfId="0" applyFont="1" applyFill="1" applyAlignment="1"/>
    <xf numFmtId="0" fontId="12" fillId="0" borderId="24" xfId="0" applyFont="1" applyBorder="1" applyAlignment="1">
      <alignment vertical="top" wrapText="1"/>
    </xf>
    <xf numFmtId="0" fontId="12" fillId="0" borderId="6" xfId="0" applyFont="1" applyBorder="1" applyAlignment="1">
      <alignment vertical="top" wrapText="1"/>
    </xf>
    <xf numFmtId="0" fontId="12" fillId="0" borderId="7" xfId="0" applyFont="1" applyFill="1" applyBorder="1" applyAlignment="1">
      <alignment vertical="top" wrapText="1"/>
    </xf>
    <xf numFmtId="4" fontId="4" fillId="0" borderId="24" xfId="0" applyNumberFormat="1" applyFont="1" applyFill="1" applyBorder="1" applyAlignment="1">
      <alignment vertical="top"/>
    </xf>
    <xf numFmtId="4" fontId="4" fillId="0" borderId="6" xfId="0" applyNumberFormat="1" applyFont="1" applyFill="1" applyBorder="1" applyAlignment="1">
      <alignment vertical="top"/>
    </xf>
    <xf numFmtId="4" fontId="4" fillId="0" borderId="7" xfId="0" applyNumberFormat="1" applyFont="1" applyFill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6" fillId="0" borderId="7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32" xfId="0" applyNumberFormat="1" applyFont="1" applyBorder="1" applyAlignment="1">
      <alignment vertical="top"/>
    </xf>
    <xf numFmtId="0" fontId="0" fillId="0" borderId="0" xfId="0" applyBorder="1"/>
    <xf numFmtId="0" fontId="6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4" fontId="4" fillId="0" borderId="9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0" fontId="6" fillId="0" borderId="28" xfId="0" applyFont="1" applyBorder="1" applyAlignment="1">
      <alignment vertical="top" wrapText="1"/>
    </xf>
    <xf numFmtId="0" fontId="13" fillId="0" borderId="28" xfId="0" applyFont="1" applyBorder="1" applyAlignment="1">
      <alignment vertical="top" wrapText="1"/>
    </xf>
    <xf numFmtId="0" fontId="4" fillId="0" borderId="8" xfId="0" applyFont="1" applyBorder="1" applyAlignment="1">
      <alignment vertical="top"/>
    </xf>
    <xf numFmtId="0" fontId="0" fillId="0" borderId="9" xfId="0" applyBorder="1" applyAlignment="1">
      <alignment vertical="top"/>
    </xf>
    <xf numFmtId="0" fontId="4" fillId="0" borderId="24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/>
    </xf>
    <xf numFmtId="0" fontId="0" fillId="0" borderId="2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4" fontId="3" fillId="0" borderId="20" xfId="0" applyNumberFormat="1" applyFont="1" applyBorder="1" applyAlignment="1"/>
    <xf numFmtId="0" fontId="3" fillId="0" borderId="20" xfId="0" applyFont="1" applyBorder="1" applyAlignment="1"/>
    <xf numFmtId="0" fontId="3" fillId="0" borderId="33" xfId="0" applyFont="1" applyBorder="1" applyAlignment="1"/>
    <xf numFmtId="0" fontId="9" fillId="0" borderId="0" xfId="0" applyFont="1" applyFill="1" applyAlignment="1">
      <alignment vertical="top" wrapText="1"/>
    </xf>
    <xf numFmtId="0" fontId="9" fillId="0" borderId="30" xfId="0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4" fillId="0" borderId="1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zoomScaleNormal="100" workbookViewId="0">
      <selection activeCell="G5" sqref="G4:G5"/>
    </sheetView>
  </sheetViews>
  <sheetFormatPr defaultRowHeight="13.2" x14ac:dyDescent="0.25"/>
  <cols>
    <col min="1" max="1" width="15.5546875" customWidth="1"/>
    <col min="2" max="2" width="23.6640625" customWidth="1"/>
    <col min="3" max="3" width="23.21875" customWidth="1"/>
    <col min="4" max="4" width="23.44140625" customWidth="1"/>
    <col min="5" max="5" width="22.109375" customWidth="1"/>
  </cols>
  <sheetData>
    <row r="1" spans="1:7" ht="17.399999999999999" x14ac:dyDescent="0.3">
      <c r="B1" s="46" t="s">
        <v>26</v>
      </c>
      <c r="C1" s="13"/>
      <c r="D1" s="13"/>
      <c r="E1" s="9"/>
      <c r="F1" s="9"/>
      <c r="G1" s="9"/>
    </row>
    <row r="2" spans="1:7" ht="18" thickBot="1" x14ac:dyDescent="0.35">
      <c r="B2" s="47" t="s">
        <v>51</v>
      </c>
      <c r="C2" s="14"/>
      <c r="D2" s="14"/>
      <c r="E2" s="10"/>
      <c r="F2" s="10"/>
      <c r="G2" s="10"/>
    </row>
    <row r="3" spans="1:7" ht="29.4" customHeight="1" thickBot="1" x14ac:dyDescent="0.35">
      <c r="A3" s="73" t="s">
        <v>28</v>
      </c>
      <c r="B3" s="73"/>
      <c r="C3" s="73"/>
      <c r="D3" s="74"/>
      <c r="E3" s="15" t="s">
        <v>35</v>
      </c>
      <c r="F3" s="7"/>
      <c r="G3" s="7"/>
    </row>
    <row r="4" spans="1:7" ht="13.8" x14ac:dyDescent="0.25">
      <c r="B4" s="75" t="s">
        <v>29</v>
      </c>
      <c r="C4" s="75"/>
      <c r="D4" s="75"/>
      <c r="E4" s="16">
        <v>-363126.98</v>
      </c>
    </row>
    <row r="5" spans="1:7" ht="16.2" thickBot="1" x14ac:dyDescent="0.35">
      <c r="B5" s="36" t="s">
        <v>30</v>
      </c>
      <c r="C5" s="17"/>
      <c r="D5" s="17"/>
      <c r="E5" s="18"/>
      <c r="F5" s="11"/>
      <c r="G5" s="11"/>
    </row>
    <row r="6" spans="1:7" ht="21" thickBot="1" x14ac:dyDescent="0.35">
      <c r="B6" s="19" t="s">
        <v>31</v>
      </c>
      <c r="C6" s="20" t="s">
        <v>8</v>
      </c>
      <c r="D6" s="20" t="s">
        <v>9</v>
      </c>
      <c r="E6" s="21" t="s">
        <v>52</v>
      </c>
      <c r="F6" s="12"/>
      <c r="G6" s="12"/>
    </row>
    <row r="7" spans="1:7" ht="16.2" thickBot="1" x14ac:dyDescent="0.35">
      <c r="A7" s="45"/>
      <c r="B7" s="22">
        <v>-141190.88</v>
      </c>
      <c r="C7" s="23">
        <v>921095.02</v>
      </c>
      <c r="D7" s="23">
        <v>857511.15</v>
      </c>
      <c r="E7" s="24">
        <f>D7-C7+B7</f>
        <v>-204774.75</v>
      </c>
      <c r="F7" s="12"/>
      <c r="G7" s="12"/>
    </row>
    <row r="8" spans="1:7" s="6" customFormat="1" ht="8.4" customHeight="1" thickBot="1" x14ac:dyDescent="0.25">
      <c r="A8" s="70" t="s">
        <v>7</v>
      </c>
      <c r="B8" s="71"/>
      <c r="C8" s="71"/>
      <c r="D8" s="71"/>
      <c r="E8" s="72"/>
    </row>
    <row r="9" spans="1:7" ht="14.4" customHeight="1" x14ac:dyDescent="0.25">
      <c r="A9" s="2" t="s">
        <v>10</v>
      </c>
      <c r="B9" s="25">
        <v>-66.66</v>
      </c>
      <c r="C9" s="25">
        <v>15447.75</v>
      </c>
      <c r="D9" s="26">
        <v>7383.01</v>
      </c>
      <c r="E9" s="44">
        <f>D9-C9+B9</f>
        <v>-8131.4</v>
      </c>
    </row>
    <row r="10" spans="1:7" ht="13.8" customHeight="1" x14ac:dyDescent="0.25">
      <c r="A10" s="3" t="s">
        <v>11</v>
      </c>
      <c r="B10" s="28">
        <v>-354.58</v>
      </c>
      <c r="C10" s="28">
        <v>2583</v>
      </c>
      <c r="D10" s="29">
        <v>2359.89</v>
      </c>
      <c r="E10" s="30">
        <f t="shared" ref="E10:E12" si="0">D10-C10+B10</f>
        <v>-577.69000000000005</v>
      </c>
    </row>
    <row r="11" spans="1:7" ht="13.8" customHeight="1" x14ac:dyDescent="0.25">
      <c r="A11" s="3" t="s">
        <v>13</v>
      </c>
      <c r="B11" s="28">
        <v>-2788.19</v>
      </c>
      <c r="C11" s="28">
        <v>33907.769999999997</v>
      </c>
      <c r="D11" s="29">
        <v>30206.53</v>
      </c>
      <c r="E11" s="30">
        <f t="shared" si="0"/>
        <v>-6489.4299999999985</v>
      </c>
    </row>
    <row r="12" spans="1:7" ht="13.8" customHeight="1" thickBot="1" x14ac:dyDescent="0.3">
      <c r="A12" s="4" t="s">
        <v>16</v>
      </c>
      <c r="B12" s="31">
        <v>-715.44</v>
      </c>
      <c r="C12" s="31">
        <v>4981.03</v>
      </c>
      <c r="D12" s="32">
        <v>4651.01</v>
      </c>
      <c r="E12" s="33">
        <f t="shared" si="0"/>
        <v>-1045.4599999999996</v>
      </c>
    </row>
    <row r="13" spans="1:7" ht="13.8" customHeight="1" thickBot="1" x14ac:dyDescent="0.3">
      <c r="A13" s="5" t="s">
        <v>12</v>
      </c>
      <c r="B13" s="48">
        <f>SUM(B9:B12)</f>
        <v>-3924.8700000000003</v>
      </c>
      <c r="C13" s="48">
        <f>SUM(C9:C12)</f>
        <v>56919.549999999996</v>
      </c>
      <c r="D13" s="49">
        <f>SUM(D9:D12)</f>
        <v>44600.44</v>
      </c>
      <c r="E13" s="50">
        <f>SUM(E9:E12)</f>
        <v>-16243.979999999998</v>
      </c>
    </row>
    <row r="14" spans="1:7" ht="15" customHeight="1" x14ac:dyDescent="0.25">
      <c r="B14" s="76" t="s">
        <v>4</v>
      </c>
      <c r="C14" s="76"/>
      <c r="D14" s="76"/>
      <c r="E14" s="35">
        <f>D7-C7+B7+81825.89</f>
        <v>-122948.86</v>
      </c>
    </row>
    <row r="15" spans="1:7" ht="15.6" customHeight="1" thickBot="1" x14ac:dyDescent="0.3">
      <c r="B15" s="36" t="s">
        <v>2</v>
      </c>
      <c r="C15" s="8"/>
    </row>
    <row r="16" spans="1:7" ht="15" customHeight="1" x14ac:dyDescent="0.25">
      <c r="A16" s="59" t="s">
        <v>21</v>
      </c>
      <c r="B16" s="60"/>
      <c r="C16" s="60"/>
      <c r="D16" s="60"/>
      <c r="E16" s="27">
        <v>24413.040000000001</v>
      </c>
    </row>
    <row r="17" spans="1:5" ht="15" customHeight="1" x14ac:dyDescent="0.25">
      <c r="A17" s="64" t="s">
        <v>22</v>
      </c>
      <c r="B17" s="63"/>
      <c r="C17" s="63"/>
      <c r="D17" s="63"/>
      <c r="E17" s="30">
        <v>6917.03</v>
      </c>
    </row>
    <row r="18" spans="1:5" ht="15" customHeight="1" x14ac:dyDescent="0.25">
      <c r="A18" s="64" t="s">
        <v>23</v>
      </c>
      <c r="B18" s="63"/>
      <c r="C18" s="63"/>
      <c r="D18" s="63"/>
      <c r="E18" s="30">
        <v>21102.39</v>
      </c>
    </row>
    <row r="19" spans="1:5" ht="15" customHeight="1" x14ac:dyDescent="0.25">
      <c r="A19" s="64" t="s">
        <v>0</v>
      </c>
      <c r="B19" s="63"/>
      <c r="C19" s="63"/>
      <c r="D19" s="63"/>
      <c r="E19" s="30">
        <v>25527.33</v>
      </c>
    </row>
    <row r="20" spans="1:5" ht="15" customHeight="1" x14ac:dyDescent="0.25">
      <c r="A20" s="64" t="s">
        <v>24</v>
      </c>
      <c r="B20" s="63"/>
      <c r="C20" s="63"/>
      <c r="D20" s="63"/>
      <c r="E20" s="30">
        <v>394677.48</v>
      </c>
    </row>
    <row r="21" spans="1:5" ht="15" customHeight="1" x14ac:dyDescent="0.25">
      <c r="A21" s="64" t="s">
        <v>25</v>
      </c>
      <c r="B21" s="63"/>
      <c r="C21" s="63"/>
      <c r="D21" s="63"/>
      <c r="E21" s="30">
        <v>120844.55</v>
      </c>
    </row>
    <row r="22" spans="1:5" ht="15" customHeight="1" x14ac:dyDescent="0.25">
      <c r="A22" s="64" t="s">
        <v>27</v>
      </c>
      <c r="B22" s="63"/>
      <c r="C22" s="63"/>
      <c r="D22" s="63"/>
      <c r="E22" s="30">
        <v>10800</v>
      </c>
    </row>
    <row r="23" spans="1:5" ht="15.6" customHeight="1" thickBot="1" x14ac:dyDescent="0.3">
      <c r="A23" s="64" t="s">
        <v>34</v>
      </c>
      <c r="B23" s="63"/>
      <c r="C23" s="63"/>
      <c r="D23" s="63"/>
      <c r="E23" s="30">
        <v>39625</v>
      </c>
    </row>
    <row r="24" spans="1:5" ht="15" customHeight="1" thickBot="1" x14ac:dyDescent="0.3">
      <c r="A24" s="55" t="s">
        <v>1</v>
      </c>
      <c r="B24" s="56"/>
      <c r="C24" s="56"/>
      <c r="D24" s="56"/>
      <c r="E24" s="37">
        <f>SUM(E16:E23)</f>
        <v>643906.82000000007</v>
      </c>
    </row>
    <row r="25" spans="1:5" ht="26.4" customHeight="1" thickBot="1" x14ac:dyDescent="0.3">
      <c r="B25" s="51" t="s">
        <v>14</v>
      </c>
      <c r="C25" s="51"/>
      <c r="D25" s="52"/>
      <c r="E25" s="52"/>
    </row>
    <row r="26" spans="1:5" ht="14.4" customHeight="1" x14ac:dyDescent="0.25">
      <c r="A26" s="59" t="s">
        <v>17</v>
      </c>
      <c r="B26" s="60"/>
      <c r="C26" s="60"/>
      <c r="D26" s="60"/>
      <c r="E26" s="27">
        <v>32449.040000000001</v>
      </c>
    </row>
    <row r="27" spans="1:5" ht="15.6" customHeight="1" x14ac:dyDescent="0.25">
      <c r="A27" s="64" t="s">
        <v>18</v>
      </c>
      <c r="B27" s="63"/>
      <c r="C27" s="63"/>
      <c r="D27" s="63"/>
      <c r="E27" s="30">
        <v>3873.6</v>
      </c>
    </row>
    <row r="28" spans="1:5" ht="15.6" customHeight="1" x14ac:dyDescent="0.25">
      <c r="A28" s="64" t="s">
        <v>19</v>
      </c>
      <c r="B28" s="63"/>
      <c r="C28" s="63"/>
      <c r="D28" s="63"/>
      <c r="E28" s="30">
        <v>32208.15</v>
      </c>
    </row>
    <row r="29" spans="1:5" ht="15.6" customHeight="1" thickBot="1" x14ac:dyDescent="0.3">
      <c r="A29" s="57" t="s">
        <v>20</v>
      </c>
      <c r="B29" s="58"/>
      <c r="C29" s="58"/>
      <c r="D29" s="58"/>
      <c r="E29" s="34">
        <v>4983</v>
      </c>
    </row>
    <row r="30" spans="1:5" ht="18" customHeight="1" thickBot="1" x14ac:dyDescent="0.3">
      <c r="A30" s="53" t="s">
        <v>15</v>
      </c>
      <c r="B30" s="54"/>
      <c r="C30" s="54"/>
      <c r="D30" s="54"/>
      <c r="E30" s="38">
        <f>SUM(E26:E29)</f>
        <v>73513.790000000008</v>
      </c>
    </row>
    <row r="31" spans="1:5" s="1" customFormat="1" ht="15" customHeight="1" thickBot="1" x14ac:dyDescent="0.3">
      <c r="B31" s="36" t="s">
        <v>5</v>
      </c>
      <c r="C31" s="8"/>
    </row>
    <row r="32" spans="1:5" ht="15" customHeight="1" x14ac:dyDescent="0.25">
      <c r="A32" s="61" t="s">
        <v>33</v>
      </c>
      <c r="B32" s="60"/>
      <c r="C32" s="60"/>
      <c r="D32" s="60"/>
      <c r="E32" s="27">
        <v>105</v>
      </c>
    </row>
    <row r="33" spans="1:5" ht="15" customHeight="1" x14ac:dyDescent="0.25">
      <c r="A33" s="65" t="s">
        <v>36</v>
      </c>
      <c r="B33" s="66"/>
      <c r="C33" s="66"/>
      <c r="D33" s="66"/>
      <c r="E33" s="39">
        <v>1911.6</v>
      </c>
    </row>
    <row r="34" spans="1:5" ht="15" customHeight="1" x14ac:dyDescent="0.25">
      <c r="A34" s="65" t="s">
        <v>37</v>
      </c>
      <c r="B34" s="66"/>
      <c r="C34" s="66"/>
      <c r="D34" s="66"/>
      <c r="E34" s="39">
        <v>164678.26</v>
      </c>
    </row>
    <row r="35" spans="1:5" ht="15" customHeight="1" x14ac:dyDescent="0.25">
      <c r="A35" s="65" t="s">
        <v>40</v>
      </c>
      <c r="B35" s="66"/>
      <c r="C35" s="66"/>
      <c r="D35" s="66"/>
      <c r="E35" s="39">
        <v>3038.6</v>
      </c>
    </row>
    <row r="36" spans="1:5" ht="14.4" customHeight="1" x14ac:dyDescent="0.25">
      <c r="A36" s="62" t="s">
        <v>38</v>
      </c>
      <c r="B36" s="63"/>
      <c r="C36" s="63"/>
      <c r="D36" s="63"/>
      <c r="E36" s="39">
        <v>98098</v>
      </c>
    </row>
    <row r="37" spans="1:5" ht="15" customHeight="1" x14ac:dyDescent="0.25">
      <c r="A37" s="62" t="s">
        <v>39</v>
      </c>
      <c r="B37" s="63"/>
      <c r="C37" s="63"/>
      <c r="D37" s="63"/>
      <c r="E37" s="30">
        <v>21450</v>
      </c>
    </row>
    <row r="38" spans="1:5" ht="15.75" customHeight="1" x14ac:dyDescent="0.25">
      <c r="A38" s="62" t="s">
        <v>41</v>
      </c>
      <c r="B38" s="63"/>
      <c r="C38" s="63"/>
      <c r="D38" s="63"/>
      <c r="E38" s="30">
        <v>2001</v>
      </c>
    </row>
    <row r="39" spans="1:5" ht="15" customHeight="1" x14ac:dyDescent="0.25">
      <c r="A39" s="67" t="s">
        <v>42</v>
      </c>
      <c r="B39" s="68"/>
      <c r="C39" s="68"/>
      <c r="D39" s="69"/>
      <c r="E39" s="30">
        <v>2448.9</v>
      </c>
    </row>
    <row r="40" spans="1:5" ht="15" customHeight="1" x14ac:dyDescent="0.25">
      <c r="A40" s="67" t="s">
        <v>43</v>
      </c>
      <c r="B40" s="68"/>
      <c r="C40" s="68"/>
      <c r="D40" s="69"/>
      <c r="E40" s="30">
        <v>5388.6</v>
      </c>
    </row>
    <row r="41" spans="1:5" ht="15" customHeight="1" x14ac:dyDescent="0.25">
      <c r="A41" s="67" t="s">
        <v>44</v>
      </c>
      <c r="B41" s="68"/>
      <c r="C41" s="68"/>
      <c r="D41" s="69"/>
      <c r="E41" s="30">
        <v>15017.4</v>
      </c>
    </row>
    <row r="42" spans="1:5" ht="15" customHeight="1" x14ac:dyDescent="0.25">
      <c r="A42" s="67" t="s">
        <v>45</v>
      </c>
      <c r="B42" s="68"/>
      <c r="C42" s="68"/>
      <c r="D42" s="69"/>
      <c r="E42" s="30">
        <v>4411.3</v>
      </c>
    </row>
    <row r="43" spans="1:5" ht="15" customHeight="1" x14ac:dyDescent="0.25">
      <c r="A43" s="67" t="s">
        <v>46</v>
      </c>
      <c r="B43" s="68"/>
      <c r="C43" s="68"/>
      <c r="D43" s="69"/>
      <c r="E43" s="30">
        <v>2794.9</v>
      </c>
    </row>
    <row r="44" spans="1:5" ht="15" customHeight="1" x14ac:dyDescent="0.25">
      <c r="A44" s="67" t="s">
        <v>47</v>
      </c>
      <c r="B44" s="68"/>
      <c r="C44" s="68"/>
      <c r="D44" s="69"/>
      <c r="E44" s="30">
        <v>30000</v>
      </c>
    </row>
    <row r="45" spans="1:5" ht="15" customHeight="1" x14ac:dyDescent="0.25">
      <c r="A45" s="67" t="s">
        <v>48</v>
      </c>
      <c r="B45" s="68"/>
      <c r="C45" s="68"/>
      <c r="D45" s="69"/>
      <c r="E45" s="30">
        <v>105</v>
      </c>
    </row>
    <row r="46" spans="1:5" ht="15" customHeight="1" x14ac:dyDescent="0.25">
      <c r="A46" s="67" t="s">
        <v>49</v>
      </c>
      <c r="B46" s="68"/>
      <c r="C46" s="68"/>
      <c r="D46" s="69"/>
      <c r="E46" s="30">
        <f>2434+105</f>
        <v>2539</v>
      </c>
    </row>
    <row r="47" spans="1:5" ht="15" customHeight="1" x14ac:dyDescent="0.25">
      <c r="A47" s="67" t="s">
        <v>50</v>
      </c>
      <c r="B47" s="68"/>
      <c r="C47" s="68"/>
      <c r="D47" s="69"/>
      <c r="E47" s="30">
        <v>23595.43</v>
      </c>
    </row>
    <row r="48" spans="1:5" ht="15" customHeight="1" x14ac:dyDescent="0.25">
      <c r="A48" s="67" t="s">
        <v>54</v>
      </c>
      <c r="B48" s="68"/>
      <c r="C48" s="68"/>
      <c r="D48" s="69"/>
      <c r="E48" s="30">
        <v>4924.3</v>
      </c>
    </row>
    <row r="49" spans="1:5" ht="15" customHeight="1" x14ac:dyDescent="0.25">
      <c r="A49" s="67" t="s">
        <v>55</v>
      </c>
      <c r="B49" s="68"/>
      <c r="C49" s="68"/>
      <c r="D49" s="69"/>
      <c r="E49" s="30">
        <v>7696.9</v>
      </c>
    </row>
    <row r="50" spans="1:5" ht="15" customHeight="1" thickBot="1" x14ac:dyDescent="0.3">
      <c r="A50" s="67" t="s">
        <v>56</v>
      </c>
      <c r="B50" s="68"/>
      <c r="C50" s="68"/>
      <c r="D50" s="69"/>
      <c r="E50" s="30">
        <v>754.6</v>
      </c>
    </row>
    <row r="51" spans="1:5" ht="15" hidden="1" customHeight="1" x14ac:dyDescent="0.25">
      <c r="A51" s="67"/>
      <c r="B51" s="68"/>
      <c r="C51" s="68"/>
      <c r="D51" s="69"/>
      <c r="E51" s="30"/>
    </row>
    <row r="52" spans="1:5" ht="15" hidden="1" customHeight="1" x14ac:dyDescent="0.25">
      <c r="A52" s="67"/>
      <c r="B52" s="68"/>
      <c r="C52" s="68"/>
      <c r="D52" s="69"/>
      <c r="E52" s="30"/>
    </row>
    <row r="53" spans="1:5" ht="15" hidden="1" customHeight="1" x14ac:dyDescent="0.25">
      <c r="A53" s="67"/>
      <c r="B53" s="68"/>
      <c r="C53" s="68"/>
      <c r="D53" s="69"/>
      <c r="E53" s="30"/>
    </row>
    <row r="54" spans="1:5" ht="15" hidden="1" customHeight="1" x14ac:dyDescent="0.25">
      <c r="A54" s="67"/>
      <c r="B54" s="68"/>
      <c r="C54" s="68"/>
      <c r="D54" s="69"/>
      <c r="E54" s="30"/>
    </row>
    <row r="55" spans="1:5" ht="15" hidden="1" customHeight="1" x14ac:dyDescent="0.25">
      <c r="A55" s="67"/>
      <c r="B55" s="68"/>
      <c r="C55" s="68"/>
      <c r="D55" s="69"/>
      <c r="E55" s="30"/>
    </row>
    <row r="56" spans="1:5" ht="15" hidden="1" customHeight="1" x14ac:dyDescent="0.25">
      <c r="A56" s="67"/>
      <c r="B56" s="68"/>
      <c r="C56" s="68"/>
      <c r="D56" s="69"/>
      <c r="E56" s="30"/>
    </row>
    <row r="57" spans="1:5" ht="15" hidden="1" customHeight="1" x14ac:dyDescent="0.25">
      <c r="A57" s="67"/>
      <c r="B57" s="68"/>
      <c r="C57" s="68"/>
      <c r="D57" s="69"/>
      <c r="E57" s="30"/>
    </row>
    <row r="58" spans="1:5" ht="15" hidden="1" customHeight="1" x14ac:dyDescent="0.25">
      <c r="A58" s="67"/>
      <c r="B58" s="68"/>
      <c r="C58" s="68"/>
      <c r="D58" s="69"/>
      <c r="E58" s="30"/>
    </row>
    <row r="59" spans="1:5" ht="15" hidden="1" customHeight="1" x14ac:dyDescent="0.25">
      <c r="A59" s="67"/>
      <c r="B59" s="68"/>
      <c r="C59" s="68"/>
      <c r="D59" s="69"/>
      <c r="E59" s="30"/>
    </row>
    <row r="60" spans="1:5" ht="15" hidden="1" customHeight="1" x14ac:dyDescent="0.25">
      <c r="A60" s="67"/>
      <c r="B60" s="68"/>
      <c r="C60" s="68"/>
      <c r="D60" s="69"/>
      <c r="E60" s="30"/>
    </row>
    <row r="61" spans="1:5" ht="15" hidden="1" customHeight="1" x14ac:dyDescent="0.25">
      <c r="A61" s="67"/>
      <c r="B61" s="68"/>
      <c r="C61" s="68"/>
      <c r="D61" s="69"/>
      <c r="E61" s="30"/>
    </row>
    <row r="62" spans="1:5" ht="15" hidden="1" customHeight="1" thickBot="1" x14ac:dyDescent="0.3">
      <c r="A62" s="67"/>
      <c r="B62" s="68"/>
      <c r="C62" s="68"/>
      <c r="D62" s="69"/>
      <c r="E62" s="30"/>
    </row>
    <row r="63" spans="1:5" ht="15.6" customHeight="1" thickBot="1" x14ac:dyDescent="0.3">
      <c r="A63" s="55" t="s">
        <v>3</v>
      </c>
      <c r="B63" s="56"/>
      <c r="C63" s="56"/>
      <c r="D63" s="56"/>
      <c r="E63" s="37">
        <f>SUM(E32:E62)</f>
        <v>390958.79000000004</v>
      </c>
    </row>
    <row r="64" spans="1:5" ht="3.75" customHeight="1" x14ac:dyDescent="0.25"/>
    <row r="65" spans="2:5" s="1" customFormat="1" ht="15.6" customHeight="1" x14ac:dyDescent="0.25">
      <c r="B65" s="36" t="s">
        <v>6</v>
      </c>
      <c r="C65" s="36"/>
      <c r="D65" s="40"/>
      <c r="E65" s="41">
        <f>E24+E30+E63</f>
        <v>1108379.4000000001</v>
      </c>
    </row>
    <row r="66" spans="2:5" ht="15" customHeight="1" x14ac:dyDescent="0.25">
      <c r="B66" s="36" t="s">
        <v>32</v>
      </c>
      <c r="C66" s="36"/>
      <c r="D66" s="40"/>
      <c r="E66" s="42">
        <f>D7-E65</f>
        <v>-250868.25000000012</v>
      </c>
    </row>
    <row r="67" spans="2:5" ht="15" customHeight="1" x14ac:dyDescent="0.25">
      <c r="B67" s="36" t="s">
        <v>53</v>
      </c>
      <c r="C67" s="36"/>
      <c r="D67" s="40"/>
      <c r="E67" s="43">
        <f>E4+E66</f>
        <v>-613995.2300000001</v>
      </c>
    </row>
  </sheetData>
  <mergeCells count="51">
    <mergeCell ref="A62:D62"/>
    <mergeCell ref="A63:D63"/>
    <mergeCell ref="A40:D40"/>
    <mergeCell ref="A41:D41"/>
    <mergeCell ref="A61:D61"/>
    <mergeCell ref="A42:D42"/>
    <mergeCell ref="A43:D43"/>
    <mergeCell ref="A46:D46"/>
    <mergeCell ref="A50:D50"/>
    <mergeCell ref="A51:D51"/>
    <mergeCell ref="A44:D44"/>
    <mergeCell ref="A45:D45"/>
    <mergeCell ref="A57:D57"/>
    <mergeCell ref="A58:D58"/>
    <mergeCell ref="A53:D53"/>
    <mergeCell ref="A59:D59"/>
    <mergeCell ref="A8:E8"/>
    <mergeCell ref="A16:D16"/>
    <mergeCell ref="A20:D20"/>
    <mergeCell ref="A21:D21"/>
    <mergeCell ref="A3:D3"/>
    <mergeCell ref="B4:D4"/>
    <mergeCell ref="B14:D14"/>
    <mergeCell ref="A23:D23"/>
    <mergeCell ref="A17:D17"/>
    <mergeCell ref="A18:D18"/>
    <mergeCell ref="A19:D19"/>
    <mergeCell ref="A22:D22"/>
    <mergeCell ref="A60:D60"/>
    <mergeCell ref="A55:D55"/>
    <mergeCell ref="A52:D52"/>
    <mergeCell ref="A54:D54"/>
    <mergeCell ref="A56:D56"/>
    <mergeCell ref="A38:D38"/>
    <mergeCell ref="A37:D37"/>
    <mergeCell ref="A48:D48"/>
    <mergeCell ref="A49:D49"/>
    <mergeCell ref="A39:D39"/>
    <mergeCell ref="A47:D47"/>
    <mergeCell ref="A32:D32"/>
    <mergeCell ref="A36:D36"/>
    <mergeCell ref="A27:D27"/>
    <mergeCell ref="A28:D28"/>
    <mergeCell ref="A33:D33"/>
    <mergeCell ref="A34:D34"/>
    <mergeCell ref="A35:D35"/>
    <mergeCell ref="B25:E25"/>
    <mergeCell ref="A30:D30"/>
    <mergeCell ref="A24:D24"/>
    <mergeCell ref="A29:D29"/>
    <mergeCell ref="A26:D26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2024-03-04T04:38:24Z</cp:lastPrinted>
  <dcterms:created xsi:type="dcterms:W3CDTF">2012-01-24T09:54:37Z</dcterms:created>
  <dcterms:modified xsi:type="dcterms:W3CDTF">2024-03-04T04:39:12Z</dcterms:modified>
</cp:coreProperties>
</file>