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49" i="1" l="1"/>
  <c r="E24" i="1" l="1"/>
  <c r="E30" i="1"/>
  <c r="E50" i="1" l="1"/>
  <c r="E51" i="1" s="1"/>
  <c r="E13" i="1" l="1"/>
  <c r="E52" i="1" l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<sst xmlns="http://schemas.openxmlformats.org/spreadsheetml/2006/main" count="51" uniqueCount="51">
  <si>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</si>
  <si>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</si>
  <si>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</si>
  <si>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</si>
  <si>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</si>
  <si>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</si>
  <si>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</si>
  <si>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</si>
  <si>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</si>
  <si>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</si>
  <si>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</si>
  <si>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</si>
  <si>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</si>
  <si>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</si>
  <si>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</si>
  <si>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</si>
  <si>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</si>
  <si>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67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</si>
  <si>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</si>
  <si>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</si>
  <si>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</si>
  <si>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</si>
  <si>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</si>
  <si>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</si>
  <si>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</si>
  <si>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</si>
  <si>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</si>
  <si>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отведение стоков на содержание ОИ </t>
  </si>
  <si>
    <t>Год постройки-1959, монолит (шлак), газифицирован, количество этажей-2, количество подъездов-3, количество квартир-18, общая площадь дома-1364,6, кол-во зарегистрированных-55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</si>
  <si>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</si>
  <si>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</si>
  <si>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</si>
  <si>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</si>
  <si>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/февраль 2023г</t>
  </si>
  <si>
    <t>Возмещение расходов совета МКД</t>
  </si>
  <si>
    <t>Тариф на тех/содерж-21,04, СОИ-факт</t>
  </si>
  <si>
    <t>Вывоз веток после опиловки  /июль 2023г</t>
  </si>
  <si>
    <t>Ремонт подъездного освещения  /июль 2023г</t>
  </si>
  <si>
    <t>Ремонт крыши  /сентябрь 2023г</t>
  </si>
  <si>
    <t>Бетонирование пола 2п  /август 2023г</t>
  </si>
  <si>
    <t>Освещение чердака  /сентябрь 2023г</t>
  </si>
  <si>
    <t>Реконструкция системы отопления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</si>
  <si>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</si>
  <si>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</si>
  <si>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</si>
  <si>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системы отопления  /октябрь 2023г</t>
  </si>
  <si>
    <t>Опиловка деревьев /октябрь 2023г</t>
  </si>
  <si>
    <t>Устранение течи с-мы отопления  /октябрь 2023г</t>
  </si>
  <si>
    <t>Погрузка и вывоз веток  /ноябрь 2023г</t>
  </si>
  <si>
    <t>Ремонт системы отопления кв. 4,5  /ноябрь   2023г</t>
  </si>
  <si>
    <t>Ремонт подъездного освещения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</si>
</sst>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4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34" xfId="0" applyNumberFormat="1" applyFont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0" fontId="7" fillId="0" borderId="16" xfId="0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0" fontId="0" fillId="0" borderId="30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0" fillId="0" borderId="32" xfId="0" applyNumberForma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5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27" xfId="0" applyNumberFormat="1" applyBorder="1" applyAlignment="1">
      <alignment vertical="top" wrapText="1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12" fillId="0" borderId="24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9" xfId="0" applyFont="1" applyBorder="1" applyAlignment="1"/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6" xfId="0" applyBorder="1" applyAlignment="1">
      <alignment vertical="top"/>
    </xf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4" zoomScaleNormal="100" workbookViewId="0">
      <selection activeCell="F24" sqref="F24"/>
    </sheetView>
  </sheetViews>
  <sheetFormatPr defaultRowHeight="13.2" x14ac:dyDescent="0.25"/>
  <cols>
    <col min="1" max="1" width="15.21875" customWidth="1"/>
    <col min="2" max="2" width="19.44140625" customWidth="1"/>
    <col min="3" max="3" width="20.77734375" customWidth="1"/>
    <col min="4" max="4" width="26.88671875" customWidth="1"/>
    <col min="5" max="5" width="26.109375" customWidth="1"/>
  </cols>
  <sheetData>
    <row r="1" spans="1:11" ht="17.399999999999999" x14ac:dyDescent="0.3">
      <c r="B1" s="44" t="s">
        <v>17</v>
      </c>
      <c r="C1" s="12"/>
      <c r="D1" s="8"/>
      <c r="E1" s="8"/>
      <c r="F1" s="8"/>
      <c r="G1" s="8"/>
      <c r="H1" s="8"/>
      <c r="I1" s="8"/>
      <c r="J1" s="8"/>
      <c r="K1" s="8"/>
    </row>
    <row r="2" spans="1:11" ht="16.5" customHeight="1" thickBot="1" x14ac:dyDescent="0.35">
      <c r="B2" s="43" t="s">
        <v>42</v>
      </c>
      <c r="C2" s="13"/>
      <c r="D2" s="9"/>
      <c r="E2" s="9"/>
      <c r="F2" s="9"/>
      <c r="G2" s="9"/>
      <c r="H2" s="9"/>
      <c r="I2" s="9"/>
      <c r="J2" s="9"/>
      <c r="K2" s="9"/>
    </row>
    <row r="3" spans="1:11" ht="27.6" customHeight="1" thickBot="1" x14ac:dyDescent="0.35">
      <c r="A3" s="54" t="s">
        <v>28</v>
      </c>
      <c r="B3" s="54"/>
      <c r="C3" s="54"/>
      <c r="D3" s="55"/>
      <c r="E3" s="14" t="s">
        <v>35</v>
      </c>
      <c r="F3" s="7"/>
      <c r="G3" s="7"/>
      <c r="H3" s="7"/>
      <c r="I3" s="7"/>
      <c r="J3" s="7"/>
      <c r="K3" s="7"/>
    </row>
    <row r="4" spans="1:11" ht="13.8" x14ac:dyDescent="0.25">
      <c r="B4" s="52" t="s">
        <v>29</v>
      </c>
      <c r="C4" s="52"/>
      <c r="D4" s="52"/>
      <c r="E4" s="15">
        <v>-247009.24</v>
      </c>
    </row>
    <row r="5" spans="1:11" ht="16.2" thickBot="1" x14ac:dyDescent="0.35">
      <c r="B5" s="24" t="s">
        <v>30</v>
      </c>
      <c r="C5" s="16"/>
      <c r="D5" s="16"/>
      <c r="E5" s="16"/>
      <c r="F5" s="10"/>
      <c r="G5" s="10"/>
      <c r="H5" s="10"/>
      <c r="I5" s="10"/>
      <c r="J5" s="10"/>
      <c r="K5" s="10"/>
    </row>
    <row r="6" spans="1:11" ht="21" thickBot="1" x14ac:dyDescent="0.35">
      <c r="B6" s="17" t="s">
        <v>31</v>
      </c>
      <c r="C6" s="18" t="s">
        <v>8</v>
      </c>
      <c r="D6" s="18" t="s">
        <v>9</v>
      </c>
      <c r="E6" s="19" t="s">
        <v>43</v>
      </c>
      <c r="F6" s="11"/>
      <c r="G6" s="11"/>
      <c r="H6" s="11"/>
      <c r="I6" s="11"/>
      <c r="J6" s="11"/>
      <c r="K6" s="11"/>
    </row>
    <row r="7" spans="1:11" ht="15" customHeight="1" thickBot="1" x14ac:dyDescent="0.35">
      <c r="B7" s="45">
        <v>-122324.97</v>
      </c>
      <c r="C7" s="46">
        <v>411931.8</v>
      </c>
      <c r="D7" s="46">
        <v>354813.07</v>
      </c>
      <c r="E7" s="47">
        <f>D7-C7+B7</f>
        <v>-179443.69999999998</v>
      </c>
      <c r="F7" s="11"/>
      <c r="G7" s="11"/>
      <c r="H7" s="11"/>
      <c r="I7" s="11"/>
      <c r="J7" s="11"/>
      <c r="K7" s="11"/>
    </row>
    <row r="8" spans="1:11" s="6" customFormat="1" ht="9" customHeight="1" thickBot="1" x14ac:dyDescent="0.3">
      <c r="A8" s="70" t="s">
        <v>7</v>
      </c>
      <c r="B8" s="71"/>
      <c r="C8" s="71"/>
      <c r="D8" s="71"/>
      <c r="E8" s="72"/>
    </row>
    <row r="9" spans="1:11" ht="14.25" customHeight="1" x14ac:dyDescent="0.25">
      <c r="A9" s="1" t="s">
        <v>10</v>
      </c>
      <c r="B9" s="34">
        <v>-1917.77</v>
      </c>
      <c r="C9" s="34">
        <v>7741.68</v>
      </c>
      <c r="D9" s="35">
        <v>6710.21</v>
      </c>
      <c r="E9" s="38">
        <f>D9-C9+B9</f>
        <v>-2949.2400000000002</v>
      </c>
    </row>
    <row r="10" spans="1:11" ht="14.4" customHeight="1" x14ac:dyDescent="0.25">
      <c r="A10" s="2" t="s">
        <v>11</v>
      </c>
      <c r="B10" s="36">
        <v>-399.14</v>
      </c>
      <c r="C10" s="36">
        <v>1394.4</v>
      </c>
      <c r="D10" s="37">
        <v>1198.97</v>
      </c>
      <c r="E10" s="22">
        <f t="shared" ref="E10:E12" si="0">D10-C10+B10</f>
        <v>-594.57000000000005</v>
      </c>
    </row>
    <row r="11" spans="1:11" ht="12.6" customHeight="1" x14ac:dyDescent="0.25">
      <c r="A11" s="2" t="s">
        <v>13</v>
      </c>
      <c r="B11" s="36">
        <v>-4844</v>
      </c>
      <c r="C11" s="36">
        <v>12556.2</v>
      </c>
      <c r="D11" s="37">
        <v>3630.85</v>
      </c>
      <c r="E11" s="22">
        <f t="shared" si="0"/>
        <v>-13769.35</v>
      </c>
    </row>
    <row r="12" spans="1:11" ht="13.2" customHeight="1" thickBot="1" x14ac:dyDescent="0.3">
      <c r="A12" s="39" t="s">
        <v>16</v>
      </c>
      <c r="B12" s="40">
        <v>-625.63</v>
      </c>
      <c r="C12" s="40">
        <v>2690.52</v>
      </c>
      <c r="D12" s="41">
        <v>2320.42</v>
      </c>
      <c r="E12" s="27">
        <f t="shared" si="0"/>
        <v>-995.7299999999999</v>
      </c>
    </row>
    <row r="13" spans="1:11" ht="16.2" customHeight="1" thickBot="1" x14ac:dyDescent="0.3">
      <c r="A13" s="3" t="s">
        <v>12</v>
      </c>
      <c r="B13" s="46">
        <f>SUM(B9:B12)</f>
        <v>-7786.54</v>
      </c>
      <c r="C13" s="46">
        <f>SUM(C9:C12)</f>
        <v>24382.799999999999</v>
      </c>
      <c r="D13" s="48">
        <f>SUM(D9:D12)</f>
        <v>13860.45</v>
      </c>
      <c r="E13" s="47">
        <f>SUM(E9:E12)</f>
        <v>-18308.89</v>
      </c>
    </row>
    <row r="14" spans="1:11" ht="15.75" customHeight="1" x14ac:dyDescent="0.25">
      <c r="B14" s="53" t="s">
        <v>4</v>
      </c>
      <c r="C14" s="53"/>
      <c r="D14" s="53"/>
      <c r="E14" s="23">
        <f>D7-C7+B7+45301.99</f>
        <v>-134141.71</v>
      </c>
    </row>
    <row r="15" spans="1:11" ht="16.2" customHeight="1" thickBot="1" x14ac:dyDescent="0.3">
      <c r="B15" s="24" t="s">
        <v>2</v>
      </c>
      <c r="C15" s="5"/>
    </row>
    <row r="16" spans="1:11" ht="13.8" customHeight="1" x14ac:dyDescent="0.25">
      <c r="A16" s="56" t="s">
        <v>18</v>
      </c>
      <c r="B16" s="57"/>
      <c r="C16" s="57"/>
      <c r="D16" s="57"/>
      <c r="E16" s="21">
        <v>9825.1200000000008</v>
      </c>
    </row>
    <row r="17" spans="1:5" ht="13.2" customHeight="1" x14ac:dyDescent="0.25">
      <c r="A17" s="58" t="s">
        <v>19</v>
      </c>
      <c r="B17" s="59"/>
      <c r="C17" s="59"/>
      <c r="D17" s="59"/>
      <c r="E17" s="22">
        <v>2783.78</v>
      </c>
    </row>
    <row r="18" spans="1:5" ht="13.2" customHeight="1" x14ac:dyDescent="0.25">
      <c r="A18" s="58" t="s">
        <v>20</v>
      </c>
      <c r="B18" s="59"/>
      <c r="C18" s="59"/>
      <c r="D18" s="59"/>
      <c r="E18" s="22">
        <v>9446.83</v>
      </c>
    </row>
    <row r="19" spans="1:5" ht="13.2" customHeight="1" x14ac:dyDescent="0.25">
      <c r="A19" s="58" t="s">
        <v>0</v>
      </c>
      <c r="B19" s="59"/>
      <c r="C19" s="59"/>
      <c r="D19" s="59"/>
      <c r="E19" s="22">
        <v>10608.39</v>
      </c>
    </row>
    <row r="20" spans="1:5" ht="13.2" customHeight="1" x14ac:dyDescent="0.25">
      <c r="A20" s="58" t="s">
        <v>21</v>
      </c>
      <c r="B20" s="59"/>
      <c r="C20" s="59"/>
      <c r="D20" s="59"/>
      <c r="E20" s="22">
        <v>158839.44</v>
      </c>
    </row>
    <row r="21" spans="1:5" ht="13.2" customHeight="1" x14ac:dyDescent="0.25">
      <c r="A21" s="58" t="s">
        <v>23</v>
      </c>
      <c r="B21" s="59"/>
      <c r="C21" s="59"/>
      <c r="D21" s="59"/>
      <c r="E21" s="22">
        <v>51581.88</v>
      </c>
    </row>
    <row r="22" spans="1:5" ht="13.2" customHeight="1" x14ac:dyDescent="0.25">
      <c r="A22" s="58" t="s">
        <v>22</v>
      </c>
      <c r="B22" s="59"/>
      <c r="C22" s="59"/>
      <c r="D22" s="59"/>
      <c r="E22" s="22">
        <v>5895.07</v>
      </c>
    </row>
    <row r="23" spans="1:5" ht="13.8" customHeight="1" thickBot="1" x14ac:dyDescent="0.3">
      <c r="A23" s="58" t="s">
        <v>34</v>
      </c>
      <c r="B23" s="59"/>
      <c r="C23" s="59"/>
      <c r="D23" s="59"/>
      <c r="E23" s="22">
        <v>36355</v>
      </c>
    </row>
    <row r="24" spans="1:5" ht="17.25" customHeight="1" thickBot="1" x14ac:dyDescent="0.3">
      <c r="A24" s="73" t="s">
        <v>1</v>
      </c>
      <c r="B24" s="74"/>
      <c r="C24" s="74"/>
      <c r="D24" s="74"/>
      <c r="E24" s="20">
        <f>SUM(E16:E23)</f>
        <v>285335.51</v>
      </c>
    </row>
    <row r="25" spans="1:5" ht="30" customHeight="1" thickBot="1" x14ac:dyDescent="0.3">
      <c r="B25" s="68" t="s">
        <v>14</v>
      </c>
      <c r="C25" s="68"/>
      <c r="D25" s="69"/>
      <c r="E25" s="69"/>
    </row>
    <row r="26" spans="1:5" ht="15.75" customHeight="1" x14ac:dyDescent="0.25">
      <c r="A26" s="56" t="s">
        <v>24</v>
      </c>
      <c r="B26" s="57"/>
      <c r="C26" s="57"/>
      <c r="D26" s="57"/>
      <c r="E26" s="21">
        <v>7631.02</v>
      </c>
    </row>
    <row r="27" spans="1:5" ht="15.75" customHeight="1" x14ac:dyDescent="0.25">
      <c r="A27" s="58" t="s">
        <v>25</v>
      </c>
      <c r="B27" s="59"/>
      <c r="C27" s="59"/>
      <c r="D27" s="59"/>
      <c r="E27" s="22">
        <v>2091.7199999999998</v>
      </c>
    </row>
    <row r="28" spans="1:5" ht="15.75" customHeight="1" x14ac:dyDescent="0.25">
      <c r="A28" s="58" t="s">
        <v>26</v>
      </c>
      <c r="B28" s="59"/>
      <c r="C28" s="59"/>
      <c r="D28" s="59"/>
      <c r="E28" s="22">
        <v>12943.8</v>
      </c>
    </row>
    <row r="29" spans="1:5" ht="15.75" customHeight="1" thickBot="1" x14ac:dyDescent="0.3">
      <c r="A29" s="60" t="s">
        <v>27</v>
      </c>
      <c r="B29" s="61"/>
      <c r="C29" s="61"/>
      <c r="D29" s="61"/>
      <c r="E29" s="25">
        <v>2690.77</v>
      </c>
    </row>
    <row r="30" spans="1:5" ht="15.75" customHeight="1" thickBot="1" x14ac:dyDescent="0.3">
      <c r="A30" s="76" t="s">
        <v>15</v>
      </c>
      <c r="B30" s="77"/>
      <c r="C30" s="77"/>
      <c r="D30" s="77"/>
      <c r="E30" s="42">
        <f>SUM(E26:E29)</f>
        <v>25357.31</v>
      </c>
    </row>
    <row r="31" spans="1:5" ht="15.6" customHeight="1" thickBot="1" x14ac:dyDescent="0.3">
      <c r="B31" s="24" t="s">
        <v>5</v>
      </c>
      <c r="C31" s="5"/>
    </row>
    <row r="32" spans="1:5" ht="14.4" customHeight="1" x14ac:dyDescent="0.25">
      <c r="A32" s="62" t="s">
        <v>33</v>
      </c>
      <c r="B32" s="63"/>
      <c r="C32" s="63"/>
      <c r="D32" s="64"/>
      <c r="E32" s="21">
        <v>105</v>
      </c>
    </row>
    <row r="33" spans="1:5" ht="15.6" customHeight="1" x14ac:dyDescent="0.25">
      <c r="A33" s="65" t="s">
        <v>36</v>
      </c>
      <c r="B33" s="66"/>
      <c r="C33" s="66"/>
      <c r="D33" s="67"/>
      <c r="E33" s="22">
        <v>2638.6</v>
      </c>
    </row>
    <row r="34" spans="1:5" x14ac:dyDescent="0.25">
      <c r="A34" s="49" t="s">
        <v>37</v>
      </c>
      <c r="B34" s="50"/>
      <c r="C34" s="50"/>
      <c r="D34" s="51"/>
      <c r="E34" s="26">
        <v>1443.1</v>
      </c>
    </row>
    <row r="35" spans="1:5" x14ac:dyDescent="0.25">
      <c r="A35" s="49" t="s">
        <v>39</v>
      </c>
      <c r="B35" s="50"/>
      <c r="C35" s="50"/>
      <c r="D35" s="51"/>
      <c r="E35" s="26">
        <v>1895.5</v>
      </c>
    </row>
    <row r="36" spans="1:5" x14ac:dyDescent="0.25">
      <c r="A36" s="49" t="s">
        <v>40</v>
      </c>
      <c r="B36" s="50"/>
      <c r="C36" s="50"/>
      <c r="D36" s="51"/>
      <c r="E36" s="26">
        <v>958.3</v>
      </c>
    </row>
    <row r="37" spans="1:5" x14ac:dyDescent="0.25">
      <c r="A37" s="49" t="s">
        <v>38</v>
      </c>
      <c r="B37" s="50"/>
      <c r="C37" s="50"/>
      <c r="D37" s="51"/>
      <c r="E37" s="26">
        <v>37833.61</v>
      </c>
    </row>
    <row r="38" spans="1:5" x14ac:dyDescent="0.25">
      <c r="A38" s="49" t="s">
        <v>41</v>
      </c>
      <c r="B38" s="50"/>
      <c r="C38" s="50"/>
      <c r="D38" s="51"/>
      <c r="E38" s="26">
        <v>23804.28</v>
      </c>
    </row>
    <row r="39" spans="1:5" x14ac:dyDescent="0.25">
      <c r="A39" s="49" t="s">
        <v>45</v>
      </c>
      <c r="B39" s="50"/>
      <c r="C39" s="50"/>
      <c r="D39" s="51"/>
      <c r="E39" s="26">
        <v>15994.4</v>
      </c>
    </row>
    <row r="40" spans="1:5" x14ac:dyDescent="0.25">
      <c r="A40" s="49" t="s">
        <v>46</v>
      </c>
      <c r="B40" s="50"/>
      <c r="C40" s="50"/>
      <c r="D40" s="51"/>
      <c r="E40" s="26">
        <v>3000</v>
      </c>
    </row>
    <row r="41" spans="1:5" x14ac:dyDescent="0.25">
      <c r="A41" s="49" t="s">
        <v>47</v>
      </c>
      <c r="B41" s="50"/>
      <c r="C41" s="50"/>
      <c r="D41" s="51"/>
      <c r="E41" s="26">
        <v>801.3</v>
      </c>
    </row>
    <row r="42" spans="1:5" x14ac:dyDescent="0.25">
      <c r="A42" s="49" t="s">
        <v>48</v>
      </c>
      <c r="B42" s="50"/>
      <c r="C42" s="50"/>
      <c r="D42" s="51"/>
      <c r="E42" s="26">
        <v>9577.2000000000007</v>
      </c>
    </row>
    <row r="43" spans="1:5" x14ac:dyDescent="0.25">
      <c r="A43" s="49" t="s">
        <v>49</v>
      </c>
      <c r="B43" s="50"/>
      <c r="C43" s="50"/>
      <c r="D43" s="51"/>
      <c r="E43" s="26">
        <v>6083.7</v>
      </c>
    </row>
    <row r="44" spans="1:5" ht="13.8" thickBot="1" x14ac:dyDescent="0.3">
      <c r="A44" s="49" t="s">
        <v>50</v>
      </c>
      <c r="B44" s="50"/>
      <c r="C44" s="50"/>
      <c r="D44" s="51"/>
      <c r="E44" s="26">
        <v>105</v>
      </c>
    </row>
    <row r="45" spans="1:5" hidden="1" x14ac:dyDescent="0.25">
      <c r="A45" s="49"/>
      <c r="B45" s="50"/>
      <c r="C45" s="50"/>
      <c r="D45" s="51"/>
      <c r="E45" s="26"/>
    </row>
    <row r="46" spans="1:5" hidden="1" x14ac:dyDescent="0.25">
      <c r="A46" s="49"/>
      <c r="B46" s="50"/>
      <c r="C46" s="50"/>
      <c r="D46" s="51"/>
      <c r="E46" s="26"/>
    </row>
    <row r="47" spans="1:5" hidden="1" x14ac:dyDescent="0.25">
      <c r="A47" s="49"/>
      <c r="B47" s="50"/>
      <c r="C47" s="50"/>
      <c r="D47" s="51"/>
      <c r="E47" s="26"/>
    </row>
    <row r="48" spans="1:5" ht="13.8" hidden="1" thickBot="1" x14ac:dyDescent="0.3">
      <c r="A48" s="49"/>
      <c r="B48" s="50"/>
      <c r="C48" s="50"/>
      <c r="D48" s="51"/>
      <c r="E48" s="26"/>
    </row>
    <row r="49" spans="1:5" ht="16.5" customHeight="1" thickBot="1" x14ac:dyDescent="0.3">
      <c r="A49" s="73" t="s">
        <v>3</v>
      </c>
      <c r="B49" s="74"/>
      <c r="C49" s="75"/>
      <c r="D49" s="75"/>
      <c r="E49" s="28">
        <f>SUM(E32:E48)</f>
        <v>104239.98999999999</v>
      </c>
    </row>
    <row r="50" spans="1:5" s="4" customFormat="1" ht="16.8" customHeight="1" x14ac:dyDescent="0.25">
      <c r="B50" s="24" t="s">
        <v>6</v>
      </c>
      <c r="C50" s="24"/>
      <c r="D50" s="29"/>
      <c r="E50" s="30">
        <f>E24+E30+E49</f>
        <v>414932.81</v>
      </c>
    </row>
    <row r="51" spans="1:5" s="4" customFormat="1" ht="13.8" x14ac:dyDescent="0.25">
      <c r="B51" s="24" t="s">
        <v>32</v>
      </c>
      <c r="C51" s="24"/>
      <c r="D51" s="31"/>
      <c r="E51" s="32">
        <f>D7-E50</f>
        <v>-60119.739999999991</v>
      </c>
    </row>
    <row r="52" spans="1:5" s="4" customFormat="1" ht="15" customHeight="1" x14ac:dyDescent="0.25">
      <c r="B52" s="24" t="s">
        <v>44</v>
      </c>
      <c r="C52" s="24"/>
      <c r="D52" s="31"/>
      <c r="E52" s="33">
        <f>E4+E51</f>
        <v>-307128.98</v>
      </c>
    </row>
  </sheetData>
  <mergeCells count="37">
    <mergeCell ref="A42:D42"/>
    <mergeCell ref="A43:D43"/>
    <mergeCell ref="A44:D44"/>
    <mergeCell ref="A45:D45"/>
    <mergeCell ref="A46:D46"/>
    <mergeCell ref="A49:D49"/>
    <mergeCell ref="A39:D39"/>
    <mergeCell ref="A38:D38"/>
    <mergeCell ref="A41:D41"/>
    <mergeCell ref="A17:D17"/>
    <mergeCell ref="A18:D18"/>
    <mergeCell ref="A21:D21"/>
    <mergeCell ref="A48:D48"/>
    <mergeCell ref="A47:D47"/>
    <mergeCell ref="A36:D36"/>
    <mergeCell ref="A37:D37"/>
    <mergeCell ref="A30:D30"/>
    <mergeCell ref="A24:D24"/>
    <mergeCell ref="A26:D26"/>
    <mergeCell ref="A27:D27"/>
    <mergeCell ref="A28:D28"/>
    <mergeCell ref="A34:D34"/>
    <mergeCell ref="B4:D4"/>
    <mergeCell ref="B14:D14"/>
    <mergeCell ref="A3:D3"/>
    <mergeCell ref="A40:D40"/>
    <mergeCell ref="A16:D16"/>
    <mergeCell ref="A19:D19"/>
    <mergeCell ref="A29:D29"/>
    <mergeCell ref="A32:D32"/>
    <mergeCell ref="A33:D33"/>
    <mergeCell ref="A20:D20"/>
    <mergeCell ref="A22:D22"/>
    <mergeCell ref="A23:D23"/>
    <mergeCell ref="B25:E25"/>
    <mergeCell ref="A35:D35"/>
    <mergeCell ref="A8:E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2024-03-04T02:34:51Z</cp:lastPrinted>
  <dcterms:created xsi:type="dcterms:W3CDTF">2012-01-24T09:54:37Z</dcterms:created>
  <dcterms:modified xsi:type="dcterms:W3CDTF">2024-03-04T02:35:58Z</dcterms:modified>
</cp:coreProperties>
</file>