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39" i="1" l="1"/>
  <c r="E10" i="1" l="1"/>
  <c r="E11" i="1"/>
  <c r="E12" i="1"/>
  <c r="E9" i="1"/>
  <c r="E7" i="1"/>
  <c r="D13" i="1"/>
  <c r="C13" i="1"/>
  <c r="B13" i="1"/>
  <c r="E22" i="1" l="1"/>
  <c r="E28" i="1" l="1"/>
  <c r="E41" i="1" l="1"/>
  <c r="E42" i="1" s="1"/>
  <c r="E13" i="1" l="1"/>
  <c r="E43" i="1"/>
</calcChain>
</file>

<file path=xl/sharedStrings.xml><?xml version="1.0" encoding="utf-8"?>
<sst xmlns="http://schemas.openxmlformats.org/spreadsheetml/2006/main" count="44" uniqueCount="44">
  <si>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</si>
  <si>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</si>
  <si>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</si>
  <si>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</si>
  <si>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</si>
  <si>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</si>
  <si>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</si>
  <si>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</si>
  <si>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</si>
  <si>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</si>
  <si>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</si>
  <si>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</si>
  <si>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</si>
  <si>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</si>
  <si>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</si>
  <si>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Ломоносова, 28/2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</si>
  <si>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</si>
  <si>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</si>
  <si>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</si>
  <si>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</si>
  <si>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</si>
  <si>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</si>
  <si>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</si>
  <si>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</si>
  <si>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</si>
  <si>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</si>
  <si>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постройки-1969, кирпичный, оборудован стационарными эл/плитами, количество этажей-2, количество подъездов1, количество квартир-10, общая площадь дома-572,40, кол-во зарегистрированных-25</t>
  </si>
  <si>
    <t>в том числе: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</si>
  <si>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</si>
  <si>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</si>
  <si>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</si>
  <si>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</si>
  <si>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Поверка достоверности сметной стоимости  /февраль 2023г</t>
  </si>
  <si>
    <t>Диагностика систем вентиляции кв.10 /март 2023г</t>
  </si>
  <si>
    <t>Погрузка и вывоз веток, мусора /май 2023г</t>
  </si>
  <si>
    <t>Ремонт системы отопления  /июль 2023г</t>
  </si>
  <si>
    <t>Тариф на тех/содерж-21,48, СОИ-факт</t>
  </si>
  <si>
    <t>Замена автомата выкл.до учета кв.3  /сентябрь 2023</t>
  </si>
  <si>
    <t>за    2023 год</t>
  </si>
  <si>
    <t>Задолженность на 01.01.2024г.</t>
  </si>
  <si>
    <t xml:space="preserve">8. Средства на счете дома на 01.01.2024г.    </t>
  </si>
  <si>
    <t>Подключение воды для капремонта  /октябрь 2023г</t>
  </si>
  <si>
    <t>Замена информ.табличек  /ноябрь 2023г</t>
  </si>
  <si>
    <t>Кран для уборщика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</si>
</sst>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/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0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2" borderId="0" xfId="0" applyNumberFormat="1" applyFont="1" applyFill="1" applyAlignment="1">
      <alignment horizontal="right" vertical="top"/>
    </xf>
    <xf numFmtId="0" fontId="9" fillId="0" borderId="22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horizontal="right" vertical="top"/>
    </xf>
    <xf numFmtId="4" fontId="0" fillId="0" borderId="17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0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4" fontId="4" fillId="0" borderId="22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4" fillId="0" borderId="26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2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4" xfId="0" applyFont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0" fillId="0" borderId="6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1" xfId="0" applyFont="1" applyBorder="1" applyAlignment="1"/>
    <xf numFmtId="0" fontId="0" fillId="0" borderId="28" xfId="0" applyBorder="1" applyAlignment="1">
      <alignment vertical="top" wrapText="1"/>
    </xf>
    <xf numFmtId="0" fontId="0" fillId="0" borderId="13" xfId="0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Normal="100" workbookViewId="0">
      <selection activeCell="G9" sqref="G9"/>
    </sheetView>
  </sheetViews>
  <sheetFormatPr defaultRowHeight="13.2" x14ac:dyDescent="0.25"/>
  <cols>
    <col min="1" max="1" width="14.6640625" customWidth="1"/>
    <col min="2" max="2" width="21.109375" customWidth="1"/>
    <col min="3" max="3" width="20.5546875" customWidth="1"/>
    <col min="4" max="4" width="24.109375" customWidth="1"/>
    <col min="5" max="5" width="28.21875" customWidth="1"/>
  </cols>
  <sheetData>
    <row r="1" spans="1:11" ht="17.399999999999999" x14ac:dyDescent="0.3">
      <c r="B1" s="42" t="s">
        <v>15</v>
      </c>
      <c r="C1" s="13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3" t="s">
        <v>38</v>
      </c>
      <c r="C2" s="14"/>
      <c r="D2" s="9"/>
      <c r="E2" s="9"/>
      <c r="F2" s="9"/>
      <c r="G2" s="9"/>
      <c r="H2" s="9"/>
      <c r="I2" s="9"/>
      <c r="J2" s="9"/>
      <c r="K2" s="9"/>
    </row>
    <row r="3" spans="1:11" ht="37.200000000000003" customHeight="1" thickBot="1" x14ac:dyDescent="0.3">
      <c r="A3" s="61" t="s">
        <v>26</v>
      </c>
      <c r="B3" s="61"/>
      <c r="C3" s="61"/>
      <c r="D3" s="62"/>
      <c r="E3" s="15" t="s">
        <v>36</v>
      </c>
    </row>
    <row r="4" spans="1:11" ht="13.8" x14ac:dyDescent="0.25">
      <c r="B4" s="57" t="s">
        <v>28</v>
      </c>
      <c r="C4" s="57"/>
      <c r="D4" s="57"/>
      <c r="E4" s="16">
        <v>-2369.0500000000002</v>
      </c>
    </row>
    <row r="5" spans="1:11" ht="16.2" thickBot="1" x14ac:dyDescent="0.35">
      <c r="B5" s="11" t="s">
        <v>29</v>
      </c>
      <c r="C5" s="17"/>
      <c r="D5" s="17"/>
      <c r="E5" s="17"/>
      <c r="F5" s="10"/>
      <c r="G5" s="10"/>
      <c r="H5" s="10"/>
      <c r="I5" s="10"/>
      <c r="J5" s="10"/>
      <c r="K5" s="10"/>
    </row>
    <row r="6" spans="1:11" ht="21" thickBot="1" x14ac:dyDescent="0.35">
      <c r="B6" s="19" t="s">
        <v>30</v>
      </c>
      <c r="C6" s="20" t="s">
        <v>7</v>
      </c>
      <c r="D6" s="20" t="s">
        <v>8</v>
      </c>
      <c r="E6" s="21" t="s">
        <v>39</v>
      </c>
      <c r="F6" s="12"/>
      <c r="G6" s="12"/>
      <c r="H6" s="12"/>
      <c r="I6" s="12"/>
      <c r="J6" s="12"/>
      <c r="K6" s="12"/>
    </row>
    <row r="7" spans="1:11" ht="16.2" thickBot="1" x14ac:dyDescent="0.35">
      <c r="B7" s="44">
        <v>-21665.81</v>
      </c>
      <c r="C7" s="45">
        <v>139542.98000000001</v>
      </c>
      <c r="D7" s="45">
        <v>124802.19</v>
      </c>
      <c r="E7" s="46">
        <f>D7-C7+B7</f>
        <v>-36406.600000000006</v>
      </c>
      <c r="F7" s="12"/>
      <c r="G7" s="12"/>
      <c r="H7" s="12"/>
      <c r="I7" s="12"/>
      <c r="J7" s="12"/>
      <c r="K7" s="12"/>
    </row>
    <row r="8" spans="1:11" s="1" customFormat="1" ht="9.6" customHeight="1" thickBot="1" x14ac:dyDescent="0.3">
      <c r="A8" s="65" t="s">
        <v>27</v>
      </c>
      <c r="B8" s="66"/>
      <c r="C8" s="66"/>
      <c r="D8" s="66"/>
      <c r="E8" s="67"/>
    </row>
    <row r="9" spans="1:11" ht="13.2" customHeight="1" x14ac:dyDescent="0.25">
      <c r="A9" s="2" t="s">
        <v>9</v>
      </c>
      <c r="B9" s="22">
        <v>-403.08</v>
      </c>
      <c r="C9" s="22">
        <v>2361.7199999999998</v>
      </c>
      <c r="D9" s="23">
        <v>2152.17</v>
      </c>
      <c r="E9" s="31">
        <f>D9-C9+B9</f>
        <v>-612.62999999999965</v>
      </c>
    </row>
    <row r="10" spans="1:11" ht="13.8" customHeight="1" x14ac:dyDescent="0.25">
      <c r="A10" s="3" t="s">
        <v>10</v>
      </c>
      <c r="B10" s="25">
        <v>723.81</v>
      </c>
      <c r="C10" s="25">
        <v>0</v>
      </c>
      <c r="D10" s="26">
        <v>0</v>
      </c>
      <c r="E10" s="27">
        <f t="shared" ref="E10:E12" si="0">D10-C10+B10</f>
        <v>723.81</v>
      </c>
    </row>
    <row r="11" spans="1:11" ht="13.8" customHeight="1" x14ac:dyDescent="0.25">
      <c r="A11" s="3" t="s">
        <v>12</v>
      </c>
      <c r="B11" s="25">
        <v>152.22999999999999</v>
      </c>
      <c r="C11" s="25">
        <v>875.66</v>
      </c>
      <c r="D11" s="26">
        <v>588.99</v>
      </c>
      <c r="E11" s="27">
        <f t="shared" si="0"/>
        <v>-134.43999999999997</v>
      </c>
    </row>
    <row r="12" spans="1:11" ht="13.2" customHeight="1" thickBot="1" x14ac:dyDescent="0.3">
      <c r="A12" s="4" t="s">
        <v>16</v>
      </c>
      <c r="B12" s="28">
        <v>-130.55000000000001</v>
      </c>
      <c r="C12" s="28">
        <v>820.56</v>
      </c>
      <c r="D12" s="29">
        <v>742.99</v>
      </c>
      <c r="E12" s="33">
        <f t="shared" si="0"/>
        <v>-208.11999999999995</v>
      </c>
    </row>
    <row r="13" spans="1:11" ht="13.2" customHeight="1" thickBot="1" x14ac:dyDescent="0.3">
      <c r="A13" s="5" t="s">
        <v>11</v>
      </c>
      <c r="B13" s="47">
        <f>SUM(B9:B12)</f>
        <v>342.40999999999991</v>
      </c>
      <c r="C13" s="47">
        <f>SUM(C9:C12)</f>
        <v>4057.9399999999996</v>
      </c>
      <c r="D13" s="48">
        <f>SUM(D9:D12)</f>
        <v>3484.1499999999996</v>
      </c>
      <c r="E13" s="49">
        <f>SUM(E9:E12)</f>
        <v>-231.37999999999963</v>
      </c>
    </row>
    <row r="14" spans="1:11" ht="14.4" customHeight="1" x14ac:dyDescent="0.25">
      <c r="B14" s="58" t="s">
        <v>4</v>
      </c>
      <c r="C14" s="58"/>
      <c r="D14" s="58"/>
      <c r="E14" s="18">
        <f>D7-C7+B7+12660.34</f>
        <v>-23746.260000000006</v>
      </c>
    </row>
    <row r="15" spans="1:11" ht="16.2" customHeight="1" thickBot="1" x14ac:dyDescent="0.3">
      <c r="B15" s="11" t="s">
        <v>2</v>
      </c>
      <c r="C15" s="11"/>
    </row>
    <row r="16" spans="1:11" ht="16.5" customHeight="1" x14ac:dyDescent="0.25">
      <c r="A16" s="76" t="s">
        <v>17</v>
      </c>
      <c r="B16" s="77"/>
      <c r="C16" s="77"/>
      <c r="D16" s="77"/>
      <c r="E16" s="34">
        <v>4121.28</v>
      </c>
    </row>
    <row r="17" spans="1:5" ht="16.5" customHeight="1" x14ac:dyDescent="0.25">
      <c r="A17" s="52" t="s">
        <v>18</v>
      </c>
      <c r="B17" s="53"/>
      <c r="C17" s="53"/>
      <c r="D17" s="53"/>
      <c r="E17" s="35">
        <v>1167.7</v>
      </c>
    </row>
    <row r="18" spans="1:5" ht="16.5" customHeight="1" x14ac:dyDescent="0.25">
      <c r="A18" s="52" t="s">
        <v>19</v>
      </c>
      <c r="B18" s="53"/>
      <c r="C18" s="53"/>
      <c r="D18" s="53"/>
      <c r="E18" s="35">
        <v>3181.89</v>
      </c>
    </row>
    <row r="19" spans="1:5" ht="16.5" customHeight="1" x14ac:dyDescent="0.25">
      <c r="A19" s="52" t="s">
        <v>0</v>
      </c>
      <c r="B19" s="53"/>
      <c r="C19" s="53"/>
      <c r="D19" s="53"/>
      <c r="E19" s="35">
        <v>3708.07</v>
      </c>
    </row>
    <row r="20" spans="1:5" ht="16.5" customHeight="1" x14ac:dyDescent="0.25">
      <c r="A20" s="52" t="s">
        <v>20</v>
      </c>
      <c r="B20" s="53"/>
      <c r="C20" s="53"/>
      <c r="D20" s="53"/>
      <c r="E20" s="35">
        <v>66627.360000000001</v>
      </c>
    </row>
    <row r="21" spans="1:5" ht="16.5" customHeight="1" thickBot="1" x14ac:dyDescent="0.3">
      <c r="A21" s="52" t="s">
        <v>21</v>
      </c>
      <c r="B21" s="53"/>
      <c r="C21" s="53"/>
      <c r="D21" s="53"/>
      <c r="E21" s="35">
        <v>20125.580000000002</v>
      </c>
    </row>
    <row r="22" spans="1:5" ht="17.25" customHeight="1" thickBot="1" x14ac:dyDescent="0.3">
      <c r="A22" s="70" t="s">
        <v>1</v>
      </c>
      <c r="B22" s="71"/>
      <c r="C22" s="71"/>
      <c r="D22" s="72"/>
      <c r="E22" s="36">
        <f>SUM(E16:E21)</f>
        <v>98931.88</v>
      </c>
    </row>
    <row r="23" spans="1:5" s="7" customFormat="1" ht="27.6" customHeight="1" thickBot="1" x14ac:dyDescent="0.3">
      <c r="B23" s="59" t="s">
        <v>13</v>
      </c>
      <c r="C23" s="59"/>
      <c r="D23" s="60"/>
      <c r="E23" s="60"/>
    </row>
    <row r="24" spans="1:5" ht="15.75" customHeight="1" x14ac:dyDescent="0.25">
      <c r="A24" s="73" t="s">
        <v>22</v>
      </c>
      <c r="B24" s="74"/>
      <c r="C24" s="74"/>
      <c r="D24" s="74"/>
      <c r="E24" s="24">
        <v>2271.7600000000002</v>
      </c>
    </row>
    <row r="25" spans="1:5" ht="15.75" customHeight="1" x14ac:dyDescent="0.25">
      <c r="A25" s="75" t="s">
        <v>23</v>
      </c>
      <c r="B25" s="51"/>
      <c r="C25" s="51"/>
      <c r="D25" s="51"/>
      <c r="E25" s="27">
        <v>0</v>
      </c>
    </row>
    <row r="26" spans="1:5" ht="15.75" customHeight="1" x14ac:dyDescent="0.25">
      <c r="A26" s="75" t="s">
        <v>24</v>
      </c>
      <c r="B26" s="51"/>
      <c r="C26" s="51"/>
      <c r="D26" s="51"/>
      <c r="E26" s="27">
        <v>1145.4000000000001</v>
      </c>
    </row>
    <row r="27" spans="1:5" ht="15.75" customHeight="1" thickBot="1" x14ac:dyDescent="0.3">
      <c r="A27" s="56" t="s">
        <v>25</v>
      </c>
      <c r="B27" s="55"/>
      <c r="C27" s="55"/>
      <c r="D27" s="55"/>
      <c r="E27" s="37">
        <v>820.8</v>
      </c>
    </row>
    <row r="28" spans="1:5" ht="15.75" customHeight="1" thickBot="1" x14ac:dyDescent="0.3">
      <c r="A28" s="63" t="s">
        <v>14</v>
      </c>
      <c r="B28" s="64"/>
      <c r="C28" s="64"/>
      <c r="D28" s="64"/>
      <c r="E28" s="38">
        <f>SUM(E24:E27)</f>
        <v>4237.96</v>
      </c>
    </row>
    <row r="29" spans="1:5" s="7" customFormat="1" ht="16.2" customHeight="1" thickBot="1" x14ac:dyDescent="0.3">
      <c r="B29" s="11" t="s">
        <v>5</v>
      </c>
      <c r="C29" s="11"/>
    </row>
    <row r="30" spans="1:5" ht="15.75" customHeight="1" x14ac:dyDescent="0.25">
      <c r="A30" s="68" t="s">
        <v>32</v>
      </c>
      <c r="B30" s="69"/>
      <c r="C30" s="69"/>
      <c r="D30" s="69"/>
      <c r="E30" s="31">
        <v>15000</v>
      </c>
    </row>
    <row r="31" spans="1:5" ht="15.75" customHeight="1" x14ac:dyDescent="0.25">
      <c r="A31" s="54" t="s">
        <v>33</v>
      </c>
      <c r="B31" s="55"/>
      <c r="C31" s="55"/>
      <c r="D31" s="55"/>
      <c r="E31" s="27">
        <v>500</v>
      </c>
    </row>
    <row r="32" spans="1:5" ht="15.75" customHeight="1" x14ac:dyDescent="0.25">
      <c r="A32" s="50" t="s">
        <v>34</v>
      </c>
      <c r="B32" s="51"/>
      <c r="C32" s="51"/>
      <c r="D32" s="51"/>
      <c r="E32" s="32">
        <v>3138.6</v>
      </c>
    </row>
    <row r="33" spans="1:5" ht="15.75" customHeight="1" x14ac:dyDescent="0.25">
      <c r="A33" s="50" t="s">
        <v>35</v>
      </c>
      <c r="B33" s="51"/>
      <c r="C33" s="51"/>
      <c r="D33" s="51"/>
      <c r="E33" s="27">
        <v>94445.38</v>
      </c>
    </row>
    <row r="34" spans="1:5" ht="15.75" customHeight="1" x14ac:dyDescent="0.25">
      <c r="A34" s="50" t="s">
        <v>37</v>
      </c>
      <c r="B34" s="51"/>
      <c r="C34" s="51"/>
      <c r="D34" s="51"/>
      <c r="E34" s="27">
        <v>1081.5</v>
      </c>
    </row>
    <row r="35" spans="1:5" ht="15.75" customHeight="1" x14ac:dyDescent="0.25">
      <c r="A35" s="50" t="s">
        <v>41</v>
      </c>
      <c r="B35" s="51"/>
      <c r="C35" s="51"/>
      <c r="D35" s="51"/>
      <c r="E35" s="27">
        <v>704.5</v>
      </c>
    </row>
    <row r="36" spans="1:5" ht="15.75" customHeight="1" x14ac:dyDescent="0.25">
      <c r="A36" s="50" t="s">
        <v>42</v>
      </c>
      <c r="B36" s="51"/>
      <c r="C36" s="51"/>
      <c r="D36" s="51"/>
      <c r="E36" s="27">
        <v>272.3</v>
      </c>
    </row>
    <row r="37" spans="1:5" ht="15.75" customHeight="1" thickBot="1" x14ac:dyDescent="0.3">
      <c r="A37" s="50" t="s">
        <v>43</v>
      </c>
      <c r="B37" s="51"/>
      <c r="C37" s="51"/>
      <c r="D37" s="51"/>
      <c r="E37" s="27">
        <v>681.2</v>
      </c>
    </row>
    <row r="38" spans="1:5" ht="15.75" hidden="1" customHeight="1" thickBot="1" x14ac:dyDescent="0.3">
      <c r="A38" s="50"/>
      <c r="B38" s="51"/>
      <c r="C38" s="51"/>
      <c r="D38" s="51"/>
      <c r="E38" s="27"/>
    </row>
    <row r="39" spans="1:5" ht="17.25" customHeight="1" thickBot="1" x14ac:dyDescent="0.3">
      <c r="A39" s="63" t="s">
        <v>3</v>
      </c>
      <c r="B39" s="64"/>
      <c r="C39" s="64"/>
      <c r="D39" s="64"/>
      <c r="E39" s="30">
        <f>SUM(E30:E37)</f>
        <v>115823.48000000001</v>
      </c>
    </row>
    <row r="40" spans="1:5" ht="3.75" customHeight="1" x14ac:dyDescent="0.25"/>
    <row r="41" spans="1:5" s="7" customFormat="1" ht="17.399999999999999" customHeight="1" x14ac:dyDescent="0.25">
      <c r="B41" s="11" t="s">
        <v>6</v>
      </c>
      <c r="C41" s="6"/>
      <c r="E41" s="39">
        <f>E22+E28+E39</f>
        <v>218993.32</v>
      </c>
    </row>
    <row r="42" spans="1:5" ht="15.6" x14ac:dyDescent="0.25">
      <c r="B42" s="11" t="s">
        <v>31</v>
      </c>
      <c r="C42" s="6"/>
      <c r="D42" s="7"/>
      <c r="E42" s="40">
        <f>D7-E41</f>
        <v>-94191.13</v>
      </c>
    </row>
    <row r="43" spans="1:5" ht="15" customHeight="1" x14ac:dyDescent="0.25">
      <c r="B43" s="11" t="s">
        <v>40</v>
      </c>
      <c r="C43" s="6"/>
      <c r="D43" s="7"/>
      <c r="E43" s="41">
        <f>E4+E42</f>
        <v>-96560.180000000008</v>
      </c>
    </row>
  </sheetData>
  <mergeCells count="27">
    <mergeCell ref="B4:D4"/>
    <mergeCell ref="B14:D14"/>
    <mergeCell ref="B23:E23"/>
    <mergeCell ref="A3:D3"/>
    <mergeCell ref="A39:D39"/>
    <mergeCell ref="A8:E8"/>
    <mergeCell ref="A28:D28"/>
    <mergeCell ref="A30:D30"/>
    <mergeCell ref="A22:D22"/>
    <mergeCell ref="A24:D24"/>
    <mergeCell ref="A25:D25"/>
    <mergeCell ref="A26:D26"/>
    <mergeCell ref="A16:D16"/>
    <mergeCell ref="A37:D37"/>
    <mergeCell ref="A38:D38"/>
    <mergeCell ref="A17:D17"/>
    <mergeCell ref="A36:D36"/>
    <mergeCell ref="A18:D18"/>
    <mergeCell ref="A19:D19"/>
    <mergeCell ref="A20:D20"/>
    <mergeCell ref="A21:D21"/>
    <mergeCell ref="A34:D34"/>
    <mergeCell ref="A35:D35"/>
    <mergeCell ref="A31:D31"/>
    <mergeCell ref="A27:D27"/>
    <mergeCell ref="A33:D33"/>
    <mergeCell ref="A32:D3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2024-03-06T08:57:05Z</cp:lastPrinted>
  <dcterms:created xsi:type="dcterms:W3CDTF">2012-01-24T09:54:37Z</dcterms:created>
  <dcterms:modified xsi:type="dcterms:W3CDTF">2024-03-06T08:57:38Z</dcterms:modified>
</cp:coreProperties>
</file>