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35" i="1" l="1"/>
  <c r="E34" i="1" l="1"/>
  <c r="E33" i="1"/>
  <c r="E43" i="1" l="1"/>
  <c r="E31" i="1"/>
  <c r="E24" i="1" l="1"/>
  <c r="E44" i="1" s="1"/>
  <c r="E45" i="1" s="1"/>
  <c r="E13" i="1" l="1"/>
  <c r="E46" i="1" l="1"/>
</calcChain>
</file>

<file path=xl/sharedStrings.xml><?xml version="1.0" encoding="utf-8"?>
<sst xmlns="http://schemas.openxmlformats.org/spreadsheetml/2006/main" count="46" uniqueCount="46">
  <si>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</si>
  <si>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</si>
  <si>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</si>
  <si>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</si>
  <si>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</si>
  <si>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</si>
  <si>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</si>
  <si>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</si>
  <si>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</si>
  <si>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</si>
  <si>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</si>
  <si>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</si>
  <si>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</si>
  <si>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</si>
  <si>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</si>
  <si>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 95</t>
  </si>
  <si>
    <t>Отведение стоков ОИ</t>
  </si>
  <si>
    <t>ИТОГО расходов по подрядным работам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</si>
  <si>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</si>
  <si>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</si>
  <si>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</si>
  <si>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</si>
  <si>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управления МКД </t>
  </si>
  <si>
    <t>Тех.обслуживание узла учета тепловой энергии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</si>
  <si>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</si>
  <si>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</si>
  <si>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</si>
  <si>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</si>
  <si>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постройки-1958, шлаколитой, газ балонный, количество этажей-2, количество подъездов-3, количество квартир-18, общая площадь дома-1359,10, кол-во зарегистрированных-37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</si>
  <si>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</si>
  <si>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</si>
  <si>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</si>
  <si>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</si>
  <si>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освещения чердака; подъездного освещения  /январь 2023г</t>
  </si>
  <si>
    <t>Замена участка стояка отопления чердак; замок навесной   /январь 2023г</t>
  </si>
  <si>
    <t>Ремонт подъездного освещения  /февраль 2023г</t>
  </si>
  <si>
    <t>Возмещение расходов совета МКД</t>
  </si>
  <si>
    <t>Тариф на тех/содерж-22,32, СОИ-факт</t>
  </si>
  <si>
    <t>Распиловка дерева  /март 2023г</t>
  </si>
  <si>
    <t>Ремонт системы отопления на кровле  /июнь 2023г</t>
  </si>
  <si>
    <t>Ремонт ПУ  /август 2023г</t>
  </si>
  <si>
    <t>Замена стояков системы отопления кв.12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</si>
  <si>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</si>
  <si>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</si>
  <si>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</si>
  <si>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Изоляция трубопроводов на чердаке  /октябрь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</si>
</sst>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4" fillId="0" borderId="27" xfId="0" applyFont="1" applyBorder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11" fillId="0" borderId="31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4" fontId="6" fillId="0" borderId="19" xfId="0" applyNumberFormat="1" applyFont="1" applyBorder="1" applyAlignment="1">
      <alignment vertical="top"/>
    </xf>
    <xf numFmtId="4" fontId="0" fillId="0" borderId="39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4" fillId="0" borderId="3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vertical="top" wrapText="1"/>
    </xf>
    <xf numFmtId="0" fontId="4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27" xfId="0" applyFont="1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31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2" xfId="0" applyNumberFormat="1" applyFont="1" applyBorder="1" applyAlignment="1"/>
    <xf numFmtId="0" fontId="3" fillId="0" borderId="0" xfId="0" applyFont="1" applyBorder="1" applyAlignment="1"/>
    <xf numFmtId="0" fontId="3" fillId="0" borderId="23" xfId="0" applyFont="1" applyBorder="1" applyAlignment="1"/>
    <xf numFmtId="0" fontId="10" fillId="0" borderId="0" xfId="0" applyFont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G34" sqref="G34"/>
    </sheetView>
  </sheetViews>
  <sheetFormatPr defaultRowHeight="13.2" x14ac:dyDescent="0.25"/>
  <cols>
    <col min="1" max="1" width="15" customWidth="1"/>
    <col min="2" max="2" width="20.109375" customWidth="1"/>
    <col min="3" max="3" width="20.33203125" customWidth="1"/>
    <col min="4" max="4" width="24" customWidth="1"/>
    <col min="5" max="5" width="27.33203125" customWidth="1"/>
  </cols>
  <sheetData>
    <row r="1" spans="1:10" ht="17.399999999999999" x14ac:dyDescent="0.3">
      <c r="B1" s="41" t="s">
        <v>15</v>
      </c>
      <c r="C1" s="14"/>
      <c r="D1" s="9"/>
      <c r="E1" s="9"/>
      <c r="F1" s="9"/>
      <c r="G1" s="9"/>
      <c r="H1" s="9"/>
      <c r="I1" s="9"/>
      <c r="J1" s="9"/>
    </row>
    <row r="2" spans="1:10" ht="18" thickBot="1" x14ac:dyDescent="0.35">
      <c r="B2" s="42" t="s">
        <v>42</v>
      </c>
      <c r="C2" s="15"/>
      <c r="D2" s="10"/>
      <c r="E2" s="10"/>
      <c r="F2" s="10"/>
      <c r="G2" s="10"/>
      <c r="H2" s="10"/>
      <c r="I2" s="10"/>
      <c r="J2" s="10"/>
    </row>
    <row r="3" spans="1:10" ht="25.8" customHeight="1" thickBot="1" x14ac:dyDescent="0.3">
      <c r="A3" s="71" t="s">
        <v>28</v>
      </c>
      <c r="B3" s="71"/>
      <c r="C3" s="71"/>
      <c r="D3" s="72"/>
      <c r="E3" s="16" t="s">
        <v>37</v>
      </c>
    </row>
    <row r="4" spans="1:10" ht="13.8" x14ac:dyDescent="0.25">
      <c r="B4" s="67" t="s">
        <v>29</v>
      </c>
      <c r="C4" s="67"/>
      <c r="D4" s="67"/>
      <c r="E4" s="17">
        <v>34964.14</v>
      </c>
    </row>
    <row r="5" spans="1:10" ht="16.2" thickBot="1" x14ac:dyDescent="0.35">
      <c r="B5" s="34" t="s">
        <v>30</v>
      </c>
      <c r="C5" s="18"/>
      <c r="D5" s="18"/>
      <c r="E5" s="18"/>
      <c r="F5" s="11"/>
      <c r="G5" s="11"/>
      <c r="H5" s="11"/>
      <c r="I5" s="11"/>
      <c r="J5" s="11"/>
    </row>
    <row r="6" spans="1:10" ht="21" thickBot="1" x14ac:dyDescent="0.35">
      <c r="B6" s="28" t="s">
        <v>31</v>
      </c>
      <c r="C6" s="29" t="s">
        <v>7</v>
      </c>
      <c r="D6" s="29" t="s">
        <v>8</v>
      </c>
      <c r="E6" s="30" t="s">
        <v>43</v>
      </c>
      <c r="F6" s="13"/>
      <c r="G6" s="13"/>
      <c r="H6" s="13"/>
      <c r="I6" s="13"/>
      <c r="J6" s="13"/>
    </row>
    <row r="7" spans="1:10" ht="16.2" thickBot="1" x14ac:dyDescent="0.35">
      <c r="B7" s="43">
        <v>-33293.89</v>
      </c>
      <c r="C7" s="44">
        <v>419191.75</v>
      </c>
      <c r="D7" s="44">
        <v>418078.51</v>
      </c>
      <c r="E7" s="45">
        <f>D7-C7+B7</f>
        <v>-34407.12999999999</v>
      </c>
      <c r="F7" s="13"/>
      <c r="G7" s="13"/>
      <c r="H7" s="13"/>
      <c r="I7" s="13"/>
      <c r="J7" s="13"/>
    </row>
    <row r="8" spans="1:10" ht="10.8" customHeight="1" thickBot="1" x14ac:dyDescent="0.3">
      <c r="A8" s="68" t="s">
        <v>6</v>
      </c>
      <c r="B8" s="69"/>
      <c r="C8" s="69"/>
      <c r="D8" s="69"/>
      <c r="E8" s="70"/>
    </row>
    <row r="9" spans="1:10" ht="15.6" customHeight="1" x14ac:dyDescent="0.25">
      <c r="A9" s="2" t="s">
        <v>9</v>
      </c>
      <c r="B9" s="20">
        <v>0</v>
      </c>
      <c r="C9" s="20">
        <v>0</v>
      </c>
      <c r="D9" s="21">
        <v>0</v>
      </c>
      <c r="E9" s="32">
        <f>D9-C9+B9</f>
        <v>0</v>
      </c>
    </row>
    <row r="10" spans="1:10" ht="16.5" customHeight="1" x14ac:dyDescent="0.25">
      <c r="A10" s="3" t="s">
        <v>10</v>
      </c>
      <c r="B10" s="23">
        <v>-70.84</v>
      </c>
      <c r="C10" s="23">
        <v>1033.92</v>
      </c>
      <c r="D10" s="24">
        <v>1008.03</v>
      </c>
      <c r="E10" s="25">
        <f t="shared" ref="E10:E12" si="0">D10-C10+B10</f>
        <v>-96.730000000000103</v>
      </c>
    </row>
    <row r="11" spans="1:10" ht="16.5" customHeight="1" x14ac:dyDescent="0.25">
      <c r="A11" s="3" t="s">
        <v>12</v>
      </c>
      <c r="B11" s="23">
        <v>-751.76</v>
      </c>
      <c r="C11" s="23">
        <v>16539.310000000001</v>
      </c>
      <c r="D11" s="24">
        <v>15767.85</v>
      </c>
      <c r="E11" s="25">
        <f t="shared" si="0"/>
        <v>-1523.2200000000009</v>
      </c>
    </row>
    <row r="12" spans="1:10" ht="16.5" customHeight="1" thickBot="1" x14ac:dyDescent="0.3">
      <c r="A12" s="7" t="s">
        <v>16</v>
      </c>
      <c r="B12" s="26">
        <v>-180.5</v>
      </c>
      <c r="C12" s="26">
        <v>1994.88</v>
      </c>
      <c r="D12" s="27">
        <v>1988.76</v>
      </c>
      <c r="E12" s="33">
        <f t="shared" si="0"/>
        <v>-186.62000000000012</v>
      </c>
    </row>
    <row r="13" spans="1:10" ht="15" customHeight="1" thickBot="1" x14ac:dyDescent="0.3">
      <c r="A13" s="4" t="s">
        <v>11</v>
      </c>
      <c r="B13" s="46">
        <f>SUM(B9:B12)</f>
        <v>-1003.1</v>
      </c>
      <c r="C13" s="46">
        <f>SUM(C9:C12)</f>
        <v>19568.110000000004</v>
      </c>
      <c r="D13" s="47">
        <f>SUM(D9:D12)</f>
        <v>18764.64</v>
      </c>
      <c r="E13" s="48">
        <f>SUM(E9:E12)</f>
        <v>-1806.5700000000011</v>
      </c>
    </row>
    <row r="14" spans="1:10" s="5" customFormat="1" ht="16.5" customHeight="1" x14ac:dyDescent="0.25">
      <c r="A14" s="12"/>
      <c r="B14" s="57" t="s">
        <v>3</v>
      </c>
      <c r="C14" s="57"/>
      <c r="D14" s="57"/>
      <c r="E14" s="1">
        <f>D7-C7+B7+34972.16</f>
        <v>565.03000000001339</v>
      </c>
    </row>
    <row r="15" spans="1:10" ht="15.6" customHeight="1" thickBot="1" x14ac:dyDescent="0.3">
      <c r="B15" s="34" t="s">
        <v>2</v>
      </c>
      <c r="C15" s="6"/>
    </row>
    <row r="16" spans="1:10" ht="15" customHeight="1" x14ac:dyDescent="0.25">
      <c r="A16" s="63" t="s">
        <v>18</v>
      </c>
      <c r="B16" s="64"/>
      <c r="C16" s="64"/>
      <c r="D16" s="64"/>
      <c r="E16" s="22">
        <v>9785.52</v>
      </c>
    </row>
    <row r="17" spans="1:5" ht="13.8" customHeight="1" x14ac:dyDescent="0.25">
      <c r="A17" s="65" t="s">
        <v>19</v>
      </c>
      <c r="B17" s="66"/>
      <c r="C17" s="66"/>
      <c r="D17" s="66"/>
      <c r="E17" s="25">
        <v>2772.56</v>
      </c>
    </row>
    <row r="18" spans="1:5" ht="13.8" customHeight="1" x14ac:dyDescent="0.25">
      <c r="A18" s="65" t="s">
        <v>20</v>
      </c>
      <c r="B18" s="66"/>
      <c r="C18" s="66"/>
      <c r="D18" s="66"/>
      <c r="E18" s="25">
        <v>9531.01</v>
      </c>
    </row>
    <row r="19" spans="1:5" ht="13.8" customHeight="1" x14ac:dyDescent="0.25">
      <c r="A19" s="65" t="s">
        <v>0</v>
      </c>
      <c r="B19" s="66"/>
      <c r="C19" s="66"/>
      <c r="D19" s="66"/>
      <c r="E19" s="25">
        <v>12398.36</v>
      </c>
    </row>
    <row r="20" spans="1:5" ht="13.8" customHeight="1" x14ac:dyDescent="0.25">
      <c r="A20" s="65" t="s">
        <v>21</v>
      </c>
      <c r="B20" s="66"/>
      <c r="C20" s="66"/>
      <c r="D20" s="66"/>
      <c r="E20" s="25">
        <v>158199.24</v>
      </c>
    </row>
    <row r="21" spans="1:5" ht="13.8" customHeight="1" x14ac:dyDescent="0.25">
      <c r="A21" s="65" t="s">
        <v>22</v>
      </c>
      <c r="B21" s="66"/>
      <c r="C21" s="66"/>
      <c r="D21" s="66"/>
      <c r="E21" s="25">
        <v>54635.82</v>
      </c>
    </row>
    <row r="22" spans="1:5" ht="13.8" customHeight="1" x14ac:dyDescent="0.25">
      <c r="A22" s="65" t="s">
        <v>23</v>
      </c>
      <c r="B22" s="66"/>
      <c r="C22" s="66"/>
      <c r="D22" s="66"/>
      <c r="E22" s="25">
        <v>10800</v>
      </c>
    </row>
    <row r="23" spans="1:5" ht="15.75" customHeight="1" thickBot="1" x14ac:dyDescent="0.3">
      <c r="A23" s="49" t="s">
        <v>36</v>
      </c>
      <c r="B23" s="50"/>
      <c r="C23" s="50"/>
      <c r="D23" s="50"/>
      <c r="E23" s="35">
        <v>17034</v>
      </c>
    </row>
    <row r="24" spans="1:5" ht="17.25" customHeight="1" thickBot="1" x14ac:dyDescent="0.3">
      <c r="A24" s="61" t="s">
        <v>1</v>
      </c>
      <c r="B24" s="62"/>
      <c r="C24" s="62"/>
      <c r="D24" s="62"/>
      <c r="E24" s="31">
        <f>SUM(E16:E23)</f>
        <v>275156.51</v>
      </c>
    </row>
    <row r="25" spans="1:5" ht="8.25" customHeight="1" x14ac:dyDescent="0.25"/>
    <row r="26" spans="1:5" s="5" customFormat="1" ht="21" customHeight="1" thickBot="1" x14ac:dyDescent="0.3">
      <c r="A26" s="51" t="s">
        <v>13</v>
      </c>
      <c r="B26" s="51"/>
      <c r="C26" s="51"/>
      <c r="D26" s="51"/>
      <c r="E26" s="51"/>
    </row>
    <row r="27" spans="1:5" ht="15.75" customHeight="1" x14ac:dyDescent="0.25">
      <c r="A27" s="63" t="s">
        <v>24</v>
      </c>
      <c r="B27" s="64"/>
      <c r="C27" s="64"/>
      <c r="D27" s="64"/>
      <c r="E27" s="22">
        <v>0</v>
      </c>
    </row>
    <row r="28" spans="1:5" ht="15.75" customHeight="1" x14ac:dyDescent="0.25">
      <c r="A28" s="65" t="s">
        <v>25</v>
      </c>
      <c r="B28" s="66"/>
      <c r="C28" s="66"/>
      <c r="D28" s="66"/>
      <c r="E28" s="25">
        <v>1550.88</v>
      </c>
    </row>
    <row r="29" spans="1:5" ht="15.75" customHeight="1" x14ac:dyDescent="0.25">
      <c r="A29" s="65" t="s">
        <v>26</v>
      </c>
      <c r="B29" s="66"/>
      <c r="C29" s="66"/>
      <c r="D29" s="66"/>
      <c r="E29" s="25">
        <v>16284.33</v>
      </c>
    </row>
    <row r="30" spans="1:5" ht="15.75" customHeight="1" thickBot="1" x14ac:dyDescent="0.3">
      <c r="A30" s="79" t="s">
        <v>27</v>
      </c>
      <c r="B30" s="80"/>
      <c r="C30" s="80"/>
      <c r="D30" s="80"/>
      <c r="E30" s="36">
        <v>1995</v>
      </c>
    </row>
    <row r="31" spans="1:5" ht="15.75" customHeight="1" thickBot="1" x14ac:dyDescent="0.3">
      <c r="A31" s="52" t="s">
        <v>14</v>
      </c>
      <c r="B31" s="53"/>
      <c r="C31" s="53"/>
      <c r="D31" s="53"/>
      <c r="E31" s="37">
        <f>SUM(E27:E30)</f>
        <v>19830.21</v>
      </c>
    </row>
    <row r="32" spans="1:5" s="5" customFormat="1" ht="18.600000000000001" customHeight="1" thickBot="1" x14ac:dyDescent="0.3">
      <c r="B32" s="34" t="s">
        <v>4</v>
      </c>
      <c r="C32" s="6"/>
      <c r="E32" s="8"/>
    </row>
    <row r="33" spans="1:5" ht="16.5" customHeight="1" x14ac:dyDescent="0.25">
      <c r="A33" s="54" t="s">
        <v>33</v>
      </c>
      <c r="B33" s="55"/>
      <c r="C33" s="55"/>
      <c r="D33" s="56"/>
      <c r="E33" s="22">
        <f>45855.6+105</f>
        <v>45960.6</v>
      </c>
    </row>
    <row r="34" spans="1:5" ht="17.25" customHeight="1" x14ac:dyDescent="0.25">
      <c r="A34" s="58" t="s">
        <v>34</v>
      </c>
      <c r="B34" s="59"/>
      <c r="C34" s="59"/>
      <c r="D34" s="60"/>
      <c r="E34" s="25">
        <f>1692.9+341.4</f>
        <v>2034.3000000000002</v>
      </c>
    </row>
    <row r="35" spans="1:5" ht="15" customHeight="1" x14ac:dyDescent="0.25">
      <c r="A35" s="58" t="s">
        <v>35</v>
      </c>
      <c r="B35" s="59"/>
      <c r="C35" s="59"/>
      <c r="D35" s="60"/>
      <c r="E35" s="25">
        <f>1189.5+436.8</f>
        <v>1626.3</v>
      </c>
    </row>
    <row r="36" spans="1:5" ht="15" customHeight="1" x14ac:dyDescent="0.25">
      <c r="A36" s="58" t="s">
        <v>38</v>
      </c>
      <c r="B36" s="59"/>
      <c r="C36" s="59"/>
      <c r="D36" s="60"/>
      <c r="E36" s="25">
        <v>587.6</v>
      </c>
    </row>
    <row r="37" spans="1:5" ht="15" customHeight="1" x14ac:dyDescent="0.25">
      <c r="A37" s="58" t="s">
        <v>39</v>
      </c>
      <c r="B37" s="59"/>
      <c r="C37" s="59"/>
      <c r="D37" s="60"/>
      <c r="E37" s="25">
        <v>150764.94</v>
      </c>
    </row>
    <row r="38" spans="1:5" ht="15" customHeight="1" x14ac:dyDescent="0.25">
      <c r="A38" s="58" t="s">
        <v>40</v>
      </c>
      <c r="B38" s="59"/>
      <c r="C38" s="59"/>
      <c r="D38" s="60"/>
      <c r="E38" s="25">
        <v>2300</v>
      </c>
    </row>
    <row r="39" spans="1:5" ht="15" customHeight="1" x14ac:dyDescent="0.25">
      <c r="A39" s="58" t="s">
        <v>41</v>
      </c>
      <c r="B39" s="59"/>
      <c r="C39" s="59"/>
      <c r="D39" s="60"/>
      <c r="E39" s="25">
        <v>4392.2</v>
      </c>
    </row>
    <row r="40" spans="1:5" ht="15" customHeight="1" thickBot="1" x14ac:dyDescent="0.3">
      <c r="A40" s="58" t="s">
        <v>45</v>
      </c>
      <c r="B40" s="59"/>
      <c r="C40" s="59"/>
      <c r="D40" s="60"/>
      <c r="E40" s="25">
        <v>14301.8</v>
      </c>
    </row>
    <row r="41" spans="1:5" ht="15" hidden="1" customHeight="1" x14ac:dyDescent="0.25">
      <c r="A41" s="58"/>
      <c r="B41" s="59"/>
      <c r="C41" s="59"/>
      <c r="D41" s="60"/>
      <c r="E41" s="25"/>
    </row>
    <row r="42" spans="1:5" ht="19.5" hidden="1" customHeight="1" thickBot="1" x14ac:dyDescent="0.3">
      <c r="A42" s="73"/>
      <c r="B42" s="74"/>
      <c r="C42" s="74"/>
      <c r="D42" s="75"/>
      <c r="E42" s="38"/>
    </row>
    <row r="43" spans="1:5" s="5" customFormat="1" ht="16.2" customHeight="1" thickBot="1" x14ac:dyDescent="0.3">
      <c r="A43" s="76" t="s">
        <v>17</v>
      </c>
      <c r="B43" s="77"/>
      <c r="C43" s="77"/>
      <c r="D43" s="78"/>
      <c r="E43" s="31">
        <f>SUM(E33:E42)</f>
        <v>221967.74</v>
      </c>
    </row>
    <row r="44" spans="1:5" ht="17.25" customHeight="1" x14ac:dyDescent="0.25">
      <c r="B44" s="34" t="s">
        <v>5</v>
      </c>
      <c r="C44" s="6"/>
      <c r="D44" s="5"/>
      <c r="E44" s="39">
        <f>E24+E31+E43</f>
        <v>516954.46</v>
      </c>
    </row>
    <row r="45" spans="1:5" ht="15.6" x14ac:dyDescent="0.25">
      <c r="B45" s="34" t="s">
        <v>32</v>
      </c>
      <c r="C45" s="6"/>
      <c r="D45" s="5"/>
      <c r="E45" s="19">
        <f>D7-E44</f>
        <v>-98875.950000000012</v>
      </c>
    </row>
    <row r="46" spans="1:5" ht="15" customHeight="1" x14ac:dyDescent="0.25">
      <c r="B46" s="34" t="s">
        <v>44</v>
      </c>
      <c r="C46" s="6"/>
      <c r="D46" s="5"/>
      <c r="E46" s="40">
        <f>E4+E45</f>
        <v>-63911.810000000012</v>
      </c>
    </row>
  </sheetData>
  <mergeCells count="30">
    <mergeCell ref="B4:D4"/>
    <mergeCell ref="A8:E8"/>
    <mergeCell ref="A3:D3"/>
    <mergeCell ref="A42:D42"/>
    <mergeCell ref="A43:D43"/>
    <mergeCell ref="A16:D16"/>
    <mergeCell ref="A17:D17"/>
    <mergeCell ref="A18:D18"/>
    <mergeCell ref="A19:D19"/>
    <mergeCell ref="A41:D41"/>
    <mergeCell ref="A35:D35"/>
    <mergeCell ref="A34:D34"/>
    <mergeCell ref="A20:D20"/>
    <mergeCell ref="A21:D21"/>
    <mergeCell ref="A22:D22"/>
    <mergeCell ref="A30:D30"/>
    <mergeCell ref="A38:D38"/>
    <mergeCell ref="A40:D40"/>
    <mergeCell ref="A24:D24"/>
    <mergeCell ref="A27:D27"/>
    <mergeCell ref="A28:D28"/>
    <mergeCell ref="A29:D29"/>
    <mergeCell ref="A39:D39"/>
    <mergeCell ref="A36:D36"/>
    <mergeCell ref="A37:D37"/>
    <mergeCell ref="A23:D23"/>
    <mergeCell ref="A26:E26"/>
    <mergeCell ref="A31:D31"/>
    <mergeCell ref="A33:D33"/>
    <mergeCell ref="B14:D1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2024-03-13T04:23:32Z</cp:lastPrinted>
  <dcterms:created xsi:type="dcterms:W3CDTF">2012-01-24T09:54:37Z</dcterms:created>
  <dcterms:modified xsi:type="dcterms:W3CDTF">2024-03-13T04:23:57Z</dcterms:modified>
</cp:coreProperties>
</file>