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7" i="1" l="1"/>
  <c r="D45" i="1" l="1"/>
  <c r="D8" i="1"/>
  <c r="D31" i="1" l="1"/>
  <c r="D13" i="1"/>
  <c r="C14" i="1"/>
  <c r="B14" i="1"/>
  <c r="D12" i="1" l="1"/>
  <c r="D11" i="1"/>
  <c r="D10" i="1"/>
  <c r="D25" i="1"/>
  <c r="D46" i="1" s="1"/>
  <c r="D47" i="1" l="1"/>
  <c r="D48" i="1" s="1"/>
  <c r="D14" i="1"/>
</calcChain>
</file>

<file path=xl/sharedStrings.xml><?xml version="1.0" encoding="utf-8"?>
<sst xmlns="http://schemas.openxmlformats.org/spreadsheetml/2006/main" count="49" uniqueCount="49">
  <si>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</si>
  <si>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</si>
  <si>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</si>
  <si>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</si>
  <si>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</si>
  <si>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</si>
  <si>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</si>
  <si>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</si>
  <si>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</si>
  <si>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</si>
  <si>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</si>
  <si>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</si>
  <si>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</si>
  <si>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</si>
  <si>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</si>
  <si>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</si>
  <si>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 5</t>
  </si>
  <si>
    <t>ИТОГО расходов по подрядным работам</t>
  </si>
  <si>
    <t>Тариф на тех/содерж-15,60, СОИ-факт, вознаграждение домкома-63,36 с помещения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</si>
  <si>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</si>
  <si>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</si>
  <si>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</si>
  <si>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</si>
  <si>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</si>
  <si>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</si>
  <si>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</si>
  <si>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</si>
  <si>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отведение стоков на содержание ОИ</t>
  </si>
  <si>
    <t xml:space="preserve">Тех.обслуживание ОДПУ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</si>
  <si>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</si>
  <si>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</si>
  <si>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</si>
  <si>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</si>
  <si>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Ремонт подъездного освещения   /январь 2022г</t>
  </si>
  <si>
    <t>Год постройки-2017, кирпичный, оборудован стационарными эл/плитами, количество этажей-5, количество подъездов-3, количество квартир-52, общая площадь дома-1943,30, кол-во зарегистрированных-78</t>
  </si>
  <si>
    <t>Установка отбойников  /февраль 2022г</t>
  </si>
  <si>
    <t>Весенняя уборка придомовой территории  /апрель 2022г</t>
  </si>
  <si>
    <t>Отключение смесителя  /май 2022г</t>
  </si>
  <si>
    <t>Опиловка деревьев, вывоз веток  /май 2022г</t>
  </si>
  <si>
    <t>Ремонт и установка мусорного бака  /август 2022г</t>
  </si>
  <si>
    <t>Чистка приямков и подвала от мусора  /август  2022г</t>
  </si>
  <si>
    <t>Установка замков на эл/щит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</si>
  <si>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</si>
  <si>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</si>
  <si>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</si>
  <si>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Демонтаж детской площадки  /октябрь 2022г</t>
  </si>
  <si>
    <t>Частичный ремонт плитки в подъездах  /декабрь 2022г</t>
  </si>
  <si>
    <t>Установка адресной таблички на торец дома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</si>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</sst>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2" fillId="0" borderId="0" xfId="0" applyNumberFormat="1" applyFont="1" applyFill="1" applyBorder="1"/>
    <xf numFmtId="4" fontId="3" fillId="0" borderId="13" xfId="0" applyNumberFormat="1" applyFont="1" applyFill="1" applyBorder="1" applyAlignment="1">
      <alignment vertical="top"/>
    </xf>
    <xf numFmtId="4" fontId="3" fillId="0" borderId="19" xfId="0" applyNumberFormat="1" applyFont="1" applyFill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Border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21" xfId="0" applyBorder="1" applyAlignment="1">
      <alignment vertical="top" wrapText="1"/>
    </xf>
    <xf numFmtId="4" fontId="1" fillId="0" borderId="6" xfId="0" applyNumberFormat="1" applyFont="1" applyBorder="1" applyAlignment="1">
      <alignment horizontal="right" vertical="top"/>
    </xf>
    <xf numFmtId="4" fontId="1" fillId="0" borderId="7" xfId="0" applyNumberFormat="1" applyFont="1" applyBorder="1" applyAlignment="1">
      <alignment horizontal="right" vertical="top"/>
    </xf>
    <xf numFmtId="4" fontId="2" fillId="0" borderId="23" xfId="0" applyNumberFormat="1" applyFont="1" applyBorder="1" applyAlignment="1">
      <alignment vertical="top"/>
    </xf>
    <xf numFmtId="4" fontId="3" fillId="0" borderId="24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24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8" fillId="0" borderId="25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8" xfId="0" applyBorder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0" xfId="0" applyFont="1" applyAlignment="1"/>
    <xf numFmtId="0" fontId="0" fillId="0" borderId="22" xfId="0" applyBorder="1" applyAlignment="1">
      <alignment vertical="top" wrapText="1"/>
    </xf>
    <xf numFmtId="0" fontId="5" fillId="0" borderId="12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3" zoomScaleNormal="100" workbookViewId="0">
      <selection activeCell="A23" sqref="A23:C23"/>
    </sheetView>
  </sheetViews>
  <sheetFormatPr defaultRowHeight="13.2" x14ac:dyDescent="0.25"/>
  <cols>
    <col min="1" max="1" width="19.6640625" customWidth="1"/>
    <col min="2" max="2" width="25.77734375" customWidth="1"/>
    <col min="3" max="3" width="30.44140625" customWidth="1"/>
    <col min="4" max="4" width="32.109375" bestFit="1" customWidth="1"/>
  </cols>
  <sheetData>
    <row r="1" spans="1:10" ht="17.399999999999999" x14ac:dyDescent="0.3">
      <c r="B1" s="30" t="s">
        <v>16</v>
      </c>
      <c r="C1" s="30"/>
      <c r="D1" s="30"/>
      <c r="E1" s="30"/>
      <c r="F1" s="30"/>
      <c r="G1" s="30"/>
      <c r="H1" s="30"/>
      <c r="I1" s="30"/>
      <c r="J1" s="30"/>
    </row>
    <row r="2" spans="1:10" ht="18" thickBot="1" x14ac:dyDescent="0.35">
      <c r="B2" s="31" t="s">
        <v>42</v>
      </c>
      <c r="C2" s="31"/>
      <c r="D2" s="31"/>
      <c r="E2" s="31"/>
      <c r="F2" s="31"/>
      <c r="G2" s="31"/>
      <c r="H2" s="31"/>
      <c r="I2" s="31"/>
      <c r="J2" s="31"/>
    </row>
    <row r="3" spans="1:10" ht="43.8" customHeight="1" thickBot="1" x14ac:dyDescent="0.3">
      <c r="A3" s="49" t="s">
        <v>34</v>
      </c>
      <c r="B3" s="49"/>
      <c r="C3" s="53"/>
      <c r="D3" s="25" t="s">
        <v>18</v>
      </c>
    </row>
    <row r="4" spans="1:10" ht="15.6" x14ac:dyDescent="0.3">
      <c r="B4" s="52" t="s">
        <v>29</v>
      </c>
      <c r="C4" s="52"/>
      <c r="D4" s="2">
        <v>225476.57</v>
      </c>
    </row>
    <row r="5" spans="1:10" ht="15.6" x14ac:dyDescent="0.3">
      <c r="B5" s="32" t="s">
        <v>30</v>
      </c>
      <c r="C5" s="32"/>
      <c r="D5" s="32"/>
      <c r="E5" s="32"/>
      <c r="F5" s="32"/>
      <c r="G5" s="32"/>
      <c r="H5" s="32"/>
      <c r="I5" s="32"/>
      <c r="J5" s="32"/>
    </row>
    <row r="6" spans="1:10" ht="19.5" customHeight="1" thickBot="1" x14ac:dyDescent="0.3">
      <c r="B6" s="34" t="s">
        <v>31</v>
      </c>
      <c r="D6" s="35">
        <v>-88539.38</v>
      </c>
    </row>
    <row r="7" spans="1:10" ht="16.2" customHeight="1" thickBot="1" x14ac:dyDescent="0.3">
      <c r="A7" s="55" t="s">
        <v>7</v>
      </c>
      <c r="B7" s="56"/>
      <c r="C7" s="4" t="s">
        <v>8</v>
      </c>
      <c r="D7" s="5" t="s">
        <v>43</v>
      </c>
    </row>
    <row r="8" spans="1:10" ht="19.5" customHeight="1" thickBot="1" x14ac:dyDescent="0.3">
      <c r="A8" s="57">
        <v>494223.54</v>
      </c>
      <c r="B8" s="58"/>
      <c r="C8" s="26">
        <v>465899.14</v>
      </c>
      <c r="D8" s="27">
        <f>D6+C8-A8</f>
        <v>-116863.77999999997</v>
      </c>
    </row>
    <row r="9" spans="1:10" ht="12.75" customHeight="1" thickBot="1" x14ac:dyDescent="0.3">
      <c r="A9" s="59" t="s">
        <v>6</v>
      </c>
      <c r="B9" s="60"/>
      <c r="C9" s="60"/>
      <c r="D9" s="61"/>
    </row>
    <row r="10" spans="1:10" ht="17.399999999999999" customHeight="1" x14ac:dyDescent="0.25">
      <c r="A10" s="6" t="s">
        <v>9</v>
      </c>
      <c r="B10" s="7">
        <v>56015.01</v>
      </c>
      <c r="C10" s="8">
        <v>50149.02</v>
      </c>
      <c r="D10" s="9">
        <f>C10-B10</f>
        <v>-5865.9900000000052</v>
      </c>
    </row>
    <row r="11" spans="1:10" ht="17.399999999999999" customHeight="1" x14ac:dyDescent="0.25">
      <c r="A11" s="10" t="s">
        <v>10</v>
      </c>
      <c r="B11" s="11">
        <v>0</v>
      </c>
      <c r="C11" s="12">
        <v>39.53</v>
      </c>
      <c r="D11" s="13">
        <f>C11-B11</f>
        <v>39.53</v>
      </c>
    </row>
    <row r="12" spans="1:10" ht="17.399999999999999" customHeight="1" x14ac:dyDescent="0.25">
      <c r="A12" s="10" t="s">
        <v>12</v>
      </c>
      <c r="B12" s="11">
        <v>23271.23</v>
      </c>
      <c r="C12" s="12">
        <v>20254.29</v>
      </c>
      <c r="D12" s="13">
        <f>C12-B12</f>
        <v>-3016.9399999999987</v>
      </c>
    </row>
    <row r="13" spans="1:10" ht="17.399999999999999" customHeight="1" thickBot="1" x14ac:dyDescent="0.3">
      <c r="A13" s="36" t="s">
        <v>15</v>
      </c>
      <c r="B13" s="11">
        <v>4414.8999999999996</v>
      </c>
      <c r="C13" s="12">
        <v>4053.16</v>
      </c>
      <c r="D13" s="33">
        <f>C13-B13</f>
        <v>-361.73999999999978</v>
      </c>
    </row>
    <row r="14" spans="1:10" ht="16.2" customHeight="1" thickBot="1" x14ac:dyDescent="0.3">
      <c r="A14" s="37" t="s">
        <v>11</v>
      </c>
      <c r="B14" s="38">
        <f>SUM(B10:B13)</f>
        <v>83701.14</v>
      </c>
      <c r="C14" s="39">
        <f>SUM(C10:C13)</f>
        <v>74496</v>
      </c>
      <c r="D14" s="17">
        <f>SUM(D10:D13)</f>
        <v>-9205.1400000000049</v>
      </c>
    </row>
    <row r="15" spans="1:10" ht="16.5" customHeight="1" x14ac:dyDescent="0.25">
      <c r="B15" s="54" t="s">
        <v>3</v>
      </c>
      <c r="C15" s="54"/>
      <c r="D15" s="3">
        <f>D8+37833.56</f>
        <v>-79030.219999999972</v>
      </c>
    </row>
    <row r="16" spans="1:10" ht="16.2" thickBot="1" x14ac:dyDescent="0.35">
      <c r="B16" s="1" t="s">
        <v>2</v>
      </c>
    </row>
    <row r="17" spans="1:4" ht="17.399999999999999" customHeight="1" x14ac:dyDescent="0.25">
      <c r="A17" s="46" t="s">
        <v>19</v>
      </c>
      <c r="B17" s="47"/>
      <c r="C17" s="47"/>
      <c r="D17" s="9">
        <v>13020.11</v>
      </c>
    </row>
    <row r="18" spans="1:4" ht="15.6" customHeight="1" x14ac:dyDescent="0.25">
      <c r="A18" s="40" t="s">
        <v>20</v>
      </c>
      <c r="B18" s="41"/>
      <c r="C18" s="41"/>
      <c r="D18" s="13">
        <v>3964.33</v>
      </c>
    </row>
    <row r="19" spans="1:4" ht="15.6" customHeight="1" x14ac:dyDescent="0.25">
      <c r="A19" s="40" t="s">
        <v>21</v>
      </c>
      <c r="B19" s="41"/>
      <c r="C19" s="41"/>
      <c r="D19" s="13">
        <v>11201.54</v>
      </c>
    </row>
    <row r="20" spans="1:4" ht="15.6" customHeight="1" x14ac:dyDescent="0.25">
      <c r="A20" s="40" t="s">
        <v>0</v>
      </c>
      <c r="B20" s="41"/>
      <c r="C20" s="41"/>
      <c r="D20" s="13">
        <v>13552.54</v>
      </c>
    </row>
    <row r="21" spans="1:4" ht="15.6" customHeight="1" x14ac:dyDescent="0.25">
      <c r="A21" s="40" t="s">
        <v>22</v>
      </c>
      <c r="B21" s="41"/>
      <c r="C21" s="41"/>
      <c r="D21" s="13">
        <v>212208.36</v>
      </c>
    </row>
    <row r="22" spans="1:4" ht="18" customHeight="1" x14ac:dyDescent="0.25">
      <c r="A22" s="50" t="s">
        <v>23</v>
      </c>
      <c r="B22" s="51"/>
      <c r="C22" s="51"/>
      <c r="D22" s="33">
        <v>54567.86</v>
      </c>
    </row>
    <row r="23" spans="1:4" ht="15.6" customHeight="1" x14ac:dyDescent="0.25">
      <c r="A23" s="40" t="s">
        <v>28</v>
      </c>
      <c r="B23" s="41"/>
      <c r="C23" s="41"/>
      <c r="D23" s="13">
        <v>12000</v>
      </c>
    </row>
    <row r="24" spans="1:4" ht="15.6" customHeight="1" thickBot="1" x14ac:dyDescent="0.3">
      <c r="A24" s="40" t="s">
        <v>48</v>
      </c>
      <c r="B24" s="41"/>
      <c r="C24" s="41"/>
      <c r="D24" s="13">
        <v>35280</v>
      </c>
    </row>
    <row r="25" spans="1:4" ht="17.25" customHeight="1" thickBot="1" x14ac:dyDescent="0.3">
      <c r="A25" s="44" t="s">
        <v>1</v>
      </c>
      <c r="B25" s="45"/>
      <c r="C25" s="45"/>
      <c r="D25" s="17">
        <f>SUM(D17:D24)</f>
        <v>355794.74</v>
      </c>
    </row>
    <row r="26" spans="1:4" s="22" customFormat="1" ht="31.8" customHeight="1" thickBot="1" x14ac:dyDescent="0.3">
      <c r="B26" s="48" t="s">
        <v>13</v>
      </c>
      <c r="C26" s="49"/>
      <c r="D26" s="49"/>
    </row>
    <row r="27" spans="1:4" ht="15.75" customHeight="1" x14ac:dyDescent="0.25">
      <c r="A27" s="46" t="s">
        <v>24</v>
      </c>
      <c r="B27" s="47"/>
      <c r="C27" s="47"/>
      <c r="D27" s="9">
        <v>56014.86</v>
      </c>
    </row>
    <row r="28" spans="1:4" ht="15.75" customHeight="1" x14ac:dyDescent="0.25">
      <c r="A28" s="40" t="s">
        <v>25</v>
      </c>
      <c r="B28" s="41"/>
      <c r="C28" s="41"/>
      <c r="D28" s="13">
        <v>0</v>
      </c>
    </row>
    <row r="29" spans="1:4" ht="15.75" customHeight="1" x14ac:dyDescent="0.25">
      <c r="A29" s="40" t="s">
        <v>26</v>
      </c>
      <c r="B29" s="41"/>
      <c r="C29" s="41"/>
      <c r="D29" s="13">
        <v>24859.89</v>
      </c>
    </row>
    <row r="30" spans="1:4" ht="15.75" customHeight="1" thickBot="1" x14ac:dyDescent="0.3">
      <c r="A30" s="42" t="s">
        <v>27</v>
      </c>
      <c r="B30" s="43"/>
      <c r="C30" s="43"/>
      <c r="D30" s="18">
        <v>4415.24</v>
      </c>
    </row>
    <row r="31" spans="1:4" ht="15.75" customHeight="1" thickBot="1" x14ac:dyDescent="0.3">
      <c r="A31" s="44" t="s">
        <v>14</v>
      </c>
      <c r="B31" s="45"/>
      <c r="C31" s="45"/>
      <c r="D31" s="28">
        <f>SUM(D27:D30)</f>
        <v>85289.99</v>
      </c>
    </row>
    <row r="32" spans="1:4" ht="16.2" customHeight="1" thickBot="1" x14ac:dyDescent="0.35">
      <c r="B32" s="23" t="s">
        <v>4</v>
      </c>
      <c r="D32" s="14"/>
    </row>
    <row r="33" spans="1:4" ht="15" x14ac:dyDescent="0.25">
      <c r="A33" s="46" t="s">
        <v>33</v>
      </c>
      <c r="B33" s="47"/>
      <c r="C33" s="47"/>
      <c r="D33" s="15">
        <v>1846</v>
      </c>
    </row>
    <row r="34" spans="1:4" ht="15.6" customHeight="1" x14ac:dyDescent="0.25">
      <c r="A34" s="40" t="s">
        <v>35</v>
      </c>
      <c r="B34" s="41"/>
      <c r="C34" s="41"/>
      <c r="D34" s="29">
        <v>1600</v>
      </c>
    </row>
    <row r="35" spans="1:4" ht="15.6" customHeight="1" x14ac:dyDescent="0.25">
      <c r="A35" s="40" t="s">
        <v>36</v>
      </c>
      <c r="B35" s="41"/>
      <c r="C35" s="41"/>
      <c r="D35" s="29">
        <v>1000</v>
      </c>
    </row>
    <row r="36" spans="1:4" ht="15.6" customHeight="1" x14ac:dyDescent="0.25">
      <c r="A36" s="40" t="s">
        <v>37</v>
      </c>
      <c r="B36" s="41"/>
      <c r="C36" s="41"/>
      <c r="D36" s="29">
        <v>704.5</v>
      </c>
    </row>
    <row r="37" spans="1:4" ht="15.6" customHeight="1" x14ac:dyDescent="0.25">
      <c r="A37" s="40" t="s">
        <v>38</v>
      </c>
      <c r="B37" s="41"/>
      <c r="C37" s="41"/>
      <c r="D37" s="29">
        <f>1049+869.3</f>
        <v>1918.3</v>
      </c>
    </row>
    <row r="38" spans="1:4" ht="15.6" customHeight="1" x14ac:dyDescent="0.25">
      <c r="A38" s="40" t="s">
        <v>39</v>
      </c>
      <c r="B38" s="41"/>
      <c r="C38" s="41"/>
      <c r="D38" s="29">
        <v>1619.3</v>
      </c>
    </row>
    <row r="39" spans="1:4" ht="15.6" customHeight="1" x14ac:dyDescent="0.25">
      <c r="A39" s="40" t="s">
        <v>40</v>
      </c>
      <c r="B39" s="41"/>
      <c r="C39" s="41"/>
      <c r="D39" s="29">
        <v>1900.6</v>
      </c>
    </row>
    <row r="40" spans="1:4" ht="15.6" customHeight="1" x14ac:dyDescent="0.25">
      <c r="A40" s="40" t="s">
        <v>41</v>
      </c>
      <c r="B40" s="41"/>
      <c r="C40" s="41"/>
      <c r="D40" s="29">
        <v>768</v>
      </c>
    </row>
    <row r="41" spans="1:4" ht="15.6" customHeight="1" x14ac:dyDescent="0.25">
      <c r="A41" s="40" t="s">
        <v>45</v>
      </c>
      <c r="B41" s="41"/>
      <c r="C41" s="41"/>
      <c r="D41" s="29">
        <v>675.6</v>
      </c>
    </row>
    <row r="42" spans="1:4" ht="15.6" customHeight="1" x14ac:dyDescent="0.25">
      <c r="A42" s="40" t="s">
        <v>46</v>
      </c>
      <c r="B42" s="41"/>
      <c r="C42" s="41"/>
      <c r="D42" s="29">
        <v>8908</v>
      </c>
    </row>
    <row r="43" spans="1:4" ht="15.6" customHeight="1" thickBot="1" x14ac:dyDescent="0.3">
      <c r="A43" s="40" t="s">
        <v>47</v>
      </c>
      <c r="B43" s="41"/>
      <c r="C43" s="41"/>
      <c r="D43" s="29">
        <v>2212.6</v>
      </c>
    </row>
    <row r="44" spans="1:4" ht="20.25" hidden="1" customHeight="1" thickBot="1" x14ac:dyDescent="0.3">
      <c r="A44" s="42"/>
      <c r="B44" s="43"/>
      <c r="C44" s="43"/>
      <c r="D44" s="16"/>
    </row>
    <row r="45" spans="1:4" ht="18.75" customHeight="1" thickBot="1" x14ac:dyDescent="0.3">
      <c r="A45" s="44" t="s">
        <v>17</v>
      </c>
      <c r="B45" s="45"/>
      <c r="C45" s="45"/>
      <c r="D45" s="17">
        <f>SUM(D33:D44)</f>
        <v>23152.9</v>
      </c>
    </row>
    <row r="46" spans="1:4" s="22" customFormat="1" ht="15.6" customHeight="1" x14ac:dyDescent="0.25">
      <c r="B46" s="23" t="s">
        <v>5</v>
      </c>
      <c r="D46" s="24">
        <f>D25+D31+D45</f>
        <v>464237.63</v>
      </c>
    </row>
    <row r="47" spans="1:4" ht="15.75" customHeight="1" x14ac:dyDescent="0.3">
      <c r="B47" s="19" t="s">
        <v>32</v>
      </c>
      <c r="C47" s="20"/>
      <c r="D47" s="21">
        <f>C8-D46</f>
        <v>1661.5100000000093</v>
      </c>
    </row>
    <row r="48" spans="1:4" ht="16.5" customHeight="1" x14ac:dyDescent="0.3">
      <c r="B48" s="19" t="s">
        <v>44</v>
      </c>
      <c r="C48" s="20"/>
      <c r="D48" s="21">
        <f>D4+D47</f>
        <v>227138.08000000002</v>
      </c>
    </row>
    <row r="49" ht="15" customHeight="1" x14ac:dyDescent="0.25"/>
  </sheetData>
  <mergeCells count="34">
    <mergeCell ref="B4:C4"/>
    <mergeCell ref="A3:C3"/>
    <mergeCell ref="A18:C18"/>
    <mergeCell ref="A19:C19"/>
    <mergeCell ref="A20:C20"/>
    <mergeCell ref="B15:C15"/>
    <mergeCell ref="A7:B7"/>
    <mergeCell ref="A8:B8"/>
    <mergeCell ref="A9:D9"/>
    <mergeCell ref="A17:C17"/>
    <mergeCell ref="A21:C21"/>
    <mergeCell ref="A23:C23"/>
    <mergeCell ref="A33:C33"/>
    <mergeCell ref="A34:C34"/>
    <mergeCell ref="A31:C31"/>
    <mergeCell ref="A25:C25"/>
    <mergeCell ref="A27:C27"/>
    <mergeCell ref="A28:C28"/>
    <mergeCell ref="A29:C29"/>
    <mergeCell ref="B26:D26"/>
    <mergeCell ref="A30:C30"/>
    <mergeCell ref="A24:C24"/>
    <mergeCell ref="A22:C22"/>
    <mergeCell ref="A35:C35"/>
    <mergeCell ref="A36:C36"/>
    <mergeCell ref="A37:C37"/>
    <mergeCell ref="A44:C44"/>
    <mergeCell ref="A45:C45"/>
    <mergeCell ref="A38:C38"/>
    <mergeCell ref="A39:C39"/>
    <mergeCell ref="A43:C43"/>
    <mergeCell ref="A40:C40"/>
    <mergeCell ref="A41:C41"/>
    <mergeCell ref="A42:C42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2023-03-02T07:24:44Z</cp:lastPrinted>
  <dcterms:created xsi:type="dcterms:W3CDTF">2012-01-24T09:54:37Z</dcterms:created>
  <dcterms:modified xsi:type="dcterms:W3CDTF">2023-03-21T02:38:29Z</dcterms:modified>
</cp:coreProperties>
</file>