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/>
</workbook>
</file>

<file path=xl/calcChain.xml><?xml version="1.0" encoding="utf-8"?>
<calcChain xmlns="http://schemas.openxmlformats.org/spreadsheetml/2006/main">
  <c r="D15" i="1" l="1"/>
  <c r="D33" i="1" l="1"/>
  <c r="D45" i="1" l="1"/>
  <c r="D25" i="1" l="1"/>
  <c r="D31" i="1"/>
  <c r="D46" i="1" l="1"/>
  <c r="D8" i="1" l="1"/>
  <c r="D13" i="1" l="1"/>
  <c r="C14" i="1"/>
  <c r="B14" i="1"/>
  <c r="D12" i="1" l="1"/>
  <c r="D11" i="1"/>
  <c r="D10" i="1"/>
  <c r="D14" i="1" l="1"/>
  <c r="D47" i="1"/>
  <c r="D48" i="1" s="1"/>
</calcChain>
</file>

<file path=xl/sharedStrings.xml><?xml version="1.0" encoding="utf-8"?>
<sst xmlns="http://schemas.openxmlformats.org/spreadsheetml/2006/main" count="46" uniqueCount="46">
  <si>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</si>
  <si>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</si>
  <si>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</si>
  <si>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</si>
  <si>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</si>
  <si>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</si>
  <si>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</si>
  <si>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</si>
  <si>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</si>
  <si>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</si>
  <si>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</si>
  <si>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</si>
  <si>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</si>
  <si>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</si>
  <si>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</si>
  <si>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</si>
  <si>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</si>
  <si>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МАТРОСОВА, 67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</si>
  <si>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</si>
  <si>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</si>
  <si>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</si>
  <si>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</si>
  <si>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</si>
  <si>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</si>
  <si>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</si>
  <si>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</si>
  <si>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</si>
  <si>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отведение стоков на содержание ОИ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</si>
  <si>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</si>
  <si>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</si>
  <si>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</si>
  <si>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</si>
  <si>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Год постройки-1959, монолит (шлак), газифицирован, количество этажей-2, количество подъездов-3, количество квартир-18, общая площадь дома-1364,6, кол-во зарегистрированных-55</t>
  </si>
  <si>
    <t>Весенняя уборка придомовой территории, вывоз мусора  /апрель 2022г</t>
  </si>
  <si>
    <t>Ремонт лавочки 1п   /май 2022г</t>
  </si>
  <si>
    <t>Поливочный кран  /июль 2022г</t>
  </si>
  <si>
    <t>Ремонт системы отопления  /июль 2022г</t>
  </si>
  <si>
    <t>Ремонт подъездного освещения  /август 2022г</t>
  </si>
  <si>
    <t>Ремонт п/ящиков  /сентябрь 2022г</t>
  </si>
  <si>
    <t>за    2022 год</t>
  </si>
  <si>
    <t>Задолженность на 01.01.2023г.</t>
  </si>
  <si>
    <t xml:space="preserve">8. Средства на счете дома на 01.01.2023г.    </t>
  </si>
  <si>
    <t>Тариф на тех/содерж-21,04, СОИ-факт, вознаграждение домкома-84,47 с помещения</t>
  </si>
  <si>
    <t>Ремонт входной двери 1п  /октябрь 2022г</t>
  </si>
  <si>
    <t>Ремонт системы отопления  /октябрь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</si>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</sst>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2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8" fillId="0" borderId="27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2" fillId="0" borderId="28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/>
    <xf numFmtId="4" fontId="3" fillId="0" borderId="35" xfId="0" applyNumberFormat="1" applyFont="1" applyBorder="1" applyAlignment="1">
      <alignment vertical="top"/>
    </xf>
    <xf numFmtId="4" fontId="3" fillId="0" borderId="41" xfId="0" applyNumberFormat="1" applyFont="1" applyBorder="1" applyAlignment="1">
      <alignment vertical="top"/>
    </xf>
    <xf numFmtId="0" fontId="0" fillId="0" borderId="42" xfId="0" applyBorder="1" applyAlignment="1">
      <alignment vertical="top" wrapText="1"/>
    </xf>
    <xf numFmtId="4" fontId="2" fillId="0" borderId="8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42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17" xfId="0" applyNumberFormat="1" applyFont="1" applyFill="1" applyBorder="1" applyAlignment="1">
      <alignment vertical="top"/>
    </xf>
    <xf numFmtId="0" fontId="0" fillId="0" borderId="0" xfId="0" applyFill="1"/>
    <xf numFmtId="4" fontId="2" fillId="0" borderId="0" xfId="0" applyNumberFormat="1" applyFont="1" applyFill="1" applyBorder="1" applyAlignment="1">
      <alignment vertical="top"/>
    </xf>
    <xf numFmtId="0" fontId="0" fillId="0" borderId="38" xfId="0" applyNumberFormat="1" applyBorder="1" applyAlignment="1">
      <alignment vertical="top" wrapText="1"/>
    </xf>
    <xf numFmtId="0" fontId="0" fillId="0" borderId="39" xfId="0" applyNumberFormat="1" applyBorder="1" applyAlignment="1">
      <alignment vertical="top" wrapText="1"/>
    </xf>
    <xf numFmtId="0" fontId="0" fillId="0" borderId="40" xfId="0" applyNumberFormat="1" applyBorder="1" applyAlignment="1">
      <alignment vertical="top" wrapText="1"/>
    </xf>
    <xf numFmtId="0" fontId="2" fillId="0" borderId="0" xfId="0" applyFont="1" applyAlignment="1"/>
    <xf numFmtId="0" fontId="5" fillId="0" borderId="14" xfId="0" applyFont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9" xfId="0" applyNumberFormat="1" applyBorder="1" applyAlignment="1">
      <alignment vertical="top" wrapText="1"/>
    </xf>
    <xf numFmtId="0" fontId="0" fillId="0" borderId="30" xfId="0" applyNumberFormat="1" applyBorder="1" applyAlignment="1">
      <alignment vertical="top" wrapText="1"/>
    </xf>
    <xf numFmtId="0" fontId="0" fillId="0" borderId="31" xfId="0" applyNumberFormat="1" applyBorder="1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6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1" xfId="0" applyFont="1" applyBorder="1" applyAlignment="1"/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2" xfId="0" applyNumberFormat="1" applyBorder="1" applyAlignment="1">
      <alignment vertical="top" wrapText="1"/>
    </xf>
    <xf numFmtId="0" fontId="0" fillId="0" borderId="33" xfId="0" applyNumberFormat="1" applyBorder="1" applyAlignment="1">
      <alignment vertical="top" wrapText="1"/>
    </xf>
    <xf numFmtId="0" fontId="0" fillId="0" borderId="34" xfId="0" applyNumberFormat="1" applyBorder="1" applyAlignment="1">
      <alignment vertical="top" wrapText="1"/>
    </xf>
    <xf numFmtId="0" fontId="0" fillId="0" borderId="36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37" xfId="0" applyNumberFormat="1" applyBorder="1" applyAlignment="1">
      <alignment vertical="top" wrapText="1"/>
    </xf>
    <xf numFmtId="0" fontId="0" fillId="0" borderId="16" xfId="0" applyNumberForma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4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5" zoomScaleNormal="100" workbookViewId="0">
      <selection activeCell="A21" sqref="A21:C21"/>
    </sheetView>
  </sheetViews>
  <sheetFormatPr defaultRowHeight="13.2" x14ac:dyDescent="0.25"/>
  <cols>
    <col min="1" max="1" width="15.44140625" customWidth="1"/>
    <col min="2" max="2" width="25.44140625" customWidth="1"/>
    <col min="3" max="3" width="34.88671875" customWidth="1"/>
    <col min="4" max="4" width="31.5546875" customWidth="1"/>
  </cols>
  <sheetData>
    <row r="1" spans="1:10" ht="17.399999999999999" x14ac:dyDescent="0.3">
      <c r="B1" s="35" t="s">
        <v>17</v>
      </c>
      <c r="C1" s="35"/>
      <c r="D1" s="35"/>
      <c r="E1" s="35"/>
      <c r="F1" s="35"/>
      <c r="G1" s="35"/>
      <c r="H1" s="35"/>
      <c r="I1" s="35"/>
      <c r="J1" s="35"/>
    </row>
    <row r="2" spans="1:10" ht="16.5" customHeight="1" thickBot="1" x14ac:dyDescent="0.35">
      <c r="B2" s="36" t="s">
        <v>39</v>
      </c>
      <c r="C2" s="36"/>
      <c r="D2" s="36"/>
      <c r="E2" s="36"/>
      <c r="F2" s="36"/>
      <c r="G2" s="36"/>
      <c r="H2" s="36"/>
      <c r="I2" s="36"/>
      <c r="J2" s="36"/>
    </row>
    <row r="3" spans="1:10" ht="40.200000000000003" thickBot="1" x14ac:dyDescent="0.35">
      <c r="A3" s="46" t="s">
        <v>32</v>
      </c>
      <c r="B3" s="46"/>
      <c r="C3" s="47"/>
      <c r="D3" s="31" t="s">
        <v>42</v>
      </c>
      <c r="E3" s="27"/>
      <c r="F3" s="27"/>
      <c r="G3" s="27"/>
      <c r="H3" s="27"/>
      <c r="I3" s="27"/>
      <c r="J3" s="27"/>
    </row>
    <row r="4" spans="1:10" ht="15.6" x14ac:dyDescent="0.3">
      <c r="B4" s="44" t="s">
        <v>28</v>
      </c>
      <c r="C4" s="44"/>
      <c r="D4" s="2">
        <v>-266369.34999999998</v>
      </c>
    </row>
    <row r="5" spans="1:10" ht="15.6" x14ac:dyDescent="0.3">
      <c r="B5" s="37" t="s">
        <v>29</v>
      </c>
      <c r="C5" s="37"/>
      <c r="D5" s="37"/>
      <c r="E5" s="37"/>
      <c r="F5" s="37"/>
      <c r="G5" s="37"/>
      <c r="H5" s="37"/>
      <c r="I5" s="37"/>
      <c r="J5" s="37"/>
    </row>
    <row r="6" spans="1:10" ht="19.5" customHeight="1" thickBot="1" x14ac:dyDescent="0.35">
      <c r="B6" s="1" t="s">
        <v>30</v>
      </c>
      <c r="D6" s="2">
        <v>-83605.47</v>
      </c>
    </row>
    <row r="7" spans="1:10" ht="13.8" customHeight="1" thickBot="1" x14ac:dyDescent="0.3">
      <c r="A7" s="64" t="s">
        <v>8</v>
      </c>
      <c r="B7" s="65"/>
      <c r="C7" s="4" t="s">
        <v>9</v>
      </c>
      <c r="D7" s="5" t="s">
        <v>40</v>
      </c>
    </row>
    <row r="8" spans="1:10" ht="16.5" customHeight="1" thickBot="1" x14ac:dyDescent="0.35">
      <c r="A8" s="66">
        <v>370030.64</v>
      </c>
      <c r="B8" s="67"/>
      <c r="C8" s="32">
        <v>331311.14</v>
      </c>
      <c r="D8" s="33">
        <f>D6+C8-A8</f>
        <v>-122324.97</v>
      </c>
    </row>
    <row r="9" spans="1:10" s="26" customFormat="1" ht="11.4" customHeight="1" thickBot="1" x14ac:dyDescent="0.3">
      <c r="A9" s="68" t="s">
        <v>7</v>
      </c>
      <c r="B9" s="69"/>
      <c r="C9" s="69"/>
      <c r="D9" s="70"/>
    </row>
    <row r="10" spans="1:10" ht="14.25" customHeight="1" x14ac:dyDescent="0.25">
      <c r="A10" s="6" t="s">
        <v>10</v>
      </c>
      <c r="B10" s="7">
        <v>6777.52</v>
      </c>
      <c r="C10" s="8">
        <v>6020.32</v>
      </c>
      <c r="D10" s="9">
        <f>C10-B10</f>
        <v>-757.20000000000073</v>
      </c>
    </row>
    <row r="11" spans="1:10" ht="15" customHeight="1" x14ac:dyDescent="0.25">
      <c r="A11" s="10" t="s">
        <v>11</v>
      </c>
      <c r="B11" s="11">
        <v>1383.02</v>
      </c>
      <c r="C11" s="12">
        <v>1291.99</v>
      </c>
      <c r="D11" s="13">
        <f>C11-B11</f>
        <v>-91.029999999999973</v>
      </c>
    </row>
    <row r="12" spans="1:10" ht="15" customHeight="1" x14ac:dyDescent="0.25">
      <c r="A12" s="10" t="s">
        <v>13</v>
      </c>
      <c r="B12" s="11">
        <v>15211.02</v>
      </c>
      <c r="C12" s="12">
        <v>11078.13</v>
      </c>
      <c r="D12" s="13">
        <f>C12-B12</f>
        <v>-4132.8900000000012</v>
      </c>
    </row>
    <row r="13" spans="1:10" ht="15" customHeight="1" thickBot="1" x14ac:dyDescent="0.3">
      <c r="A13" s="18" t="s">
        <v>16</v>
      </c>
      <c r="B13" s="11">
        <v>2094.98</v>
      </c>
      <c r="C13" s="12">
        <v>1846.68</v>
      </c>
      <c r="D13" s="16">
        <f>C13-B13</f>
        <v>-248.29999999999995</v>
      </c>
    </row>
    <row r="14" spans="1:10" ht="16.2" customHeight="1" thickBot="1" x14ac:dyDescent="0.3">
      <c r="A14" s="19" t="s">
        <v>12</v>
      </c>
      <c r="B14" s="20">
        <f>SUM(B10:B13)</f>
        <v>25466.54</v>
      </c>
      <c r="C14" s="21">
        <f>SUM(C10:C13)</f>
        <v>20237.12</v>
      </c>
      <c r="D14" s="17">
        <f>SUM(D10:D13)</f>
        <v>-5229.4200000000019</v>
      </c>
    </row>
    <row r="15" spans="1:10" ht="15.75" customHeight="1" x14ac:dyDescent="0.25">
      <c r="B15" s="45" t="s">
        <v>4</v>
      </c>
      <c r="C15" s="45"/>
      <c r="D15" s="3">
        <f>D8+36189.95</f>
        <v>-86135.02</v>
      </c>
    </row>
    <row r="16" spans="1:10" ht="16.2" customHeight="1" thickBot="1" x14ac:dyDescent="0.3">
      <c r="B16" s="23" t="s">
        <v>2</v>
      </c>
    </row>
    <row r="17" spans="1:4" ht="16.2" customHeight="1" x14ac:dyDescent="0.25">
      <c r="A17" s="51" t="s">
        <v>18</v>
      </c>
      <c r="B17" s="52"/>
      <c r="C17" s="52"/>
      <c r="D17" s="9">
        <v>9142.82</v>
      </c>
    </row>
    <row r="18" spans="1:4" ht="15.6" customHeight="1" x14ac:dyDescent="0.25">
      <c r="A18" s="53" t="s">
        <v>19</v>
      </c>
      <c r="B18" s="54"/>
      <c r="C18" s="54"/>
      <c r="D18" s="13">
        <v>2783.78</v>
      </c>
    </row>
    <row r="19" spans="1:4" ht="15.6" customHeight="1" x14ac:dyDescent="0.25">
      <c r="A19" s="53" t="s">
        <v>20</v>
      </c>
      <c r="B19" s="54"/>
      <c r="C19" s="54"/>
      <c r="D19" s="13">
        <v>8483.1</v>
      </c>
    </row>
    <row r="20" spans="1:4" ht="15.6" customHeight="1" x14ac:dyDescent="0.25">
      <c r="A20" s="53" t="s">
        <v>0</v>
      </c>
      <c r="B20" s="54"/>
      <c r="C20" s="54"/>
      <c r="D20" s="13">
        <v>9903.33</v>
      </c>
    </row>
    <row r="21" spans="1:4" ht="15.6" customHeight="1" x14ac:dyDescent="0.25">
      <c r="A21" s="53" t="s">
        <v>21</v>
      </c>
      <c r="B21" s="54"/>
      <c r="C21" s="54"/>
      <c r="D21" s="13">
        <v>149014.32</v>
      </c>
    </row>
    <row r="22" spans="1:4" ht="15.6" customHeight="1" x14ac:dyDescent="0.25">
      <c r="A22" s="53" t="s">
        <v>23</v>
      </c>
      <c r="B22" s="54"/>
      <c r="C22" s="54"/>
      <c r="D22" s="13">
        <v>45195.55</v>
      </c>
    </row>
    <row r="23" spans="1:4" ht="15.6" customHeight="1" x14ac:dyDescent="0.25">
      <c r="A23" s="53" t="s">
        <v>22</v>
      </c>
      <c r="B23" s="54"/>
      <c r="C23" s="54"/>
      <c r="D23" s="13">
        <v>5895.07</v>
      </c>
    </row>
    <row r="24" spans="1:4" ht="17.25" customHeight="1" thickBot="1" x14ac:dyDescent="0.3">
      <c r="A24" s="53" t="s">
        <v>45</v>
      </c>
      <c r="B24" s="54"/>
      <c r="C24" s="54"/>
      <c r="D24" s="13">
        <v>35610</v>
      </c>
    </row>
    <row r="25" spans="1:4" ht="17.25" customHeight="1" thickBot="1" x14ac:dyDescent="0.3">
      <c r="A25" s="73" t="s">
        <v>1</v>
      </c>
      <c r="B25" s="74"/>
      <c r="C25" s="74"/>
      <c r="D25" s="17">
        <f>SUM(D17:D24)</f>
        <v>266027.97000000003</v>
      </c>
    </row>
    <row r="26" spans="1:4" ht="30" customHeight="1" thickBot="1" x14ac:dyDescent="0.35">
      <c r="B26" s="60" t="s">
        <v>14</v>
      </c>
      <c r="C26" s="61"/>
      <c r="D26" s="61"/>
    </row>
    <row r="27" spans="1:4" ht="15.75" customHeight="1" x14ac:dyDescent="0.25">
      <c r="A27" s="51" t="s">
        <v>24</v>
      </c>
      <c r="B27" s="52"/>
      <c r="C27" s="52"/>
      <c r="D27" s="9">
        <v>6612.99</v>
      </c>
    </row>
    <row r="28" spans="1:4" ht="15.75" customHeight="1" x14ac:dyDescent="0.25">
      <c r="A28" s="53" t="s">
        <v>25</v>
      </c>
      <c r="B28" s="54"/>
      <c r="C28" s="54"/>
      <c r="D28" s="13">
        <v>1562.13</v>
      </c>
    </row>
    <row r="29" spans="1:4" ht="15.75" customHeight="1" x14ac:dyDescent="0.25">
      <c r="A29" s="53" t="s">
        <v>26</v>
      </c>
      <c r="B29" s="54"/>
      <c r="C29" s="54"/>
      <c r="D29" s="13">
        <v>12182.58</v>
      </c>
    </row>
    <row r="30" spans="1:4" ht="15.75" customHeight="1" thickBot="1" x14ac:dyDescent="0.3">
      <c r="A30" s="55" t="s">
        <v>27</v>
      </c>
      <c r="B30" s="56"/>
      <c r="C30" s="56"/>
      <c r="D30" s="14">
        <v>2094.6799999999998</v>
      </c>
    </row>
    <row r="31" spans="1:4" ht="15.75" customHeight="1" thickBot="1" x14ac:dyDescent="0.3">
      <c r="A31" s="71" t="s">
        <v>15</v>
      </c>
      <c r="B31" s="72"/>
      <c r="C31" s="72"/>
      <c r="D31" s="15">
        <f>SUM(D27:D30)</f>
        <v>22452.38</v>
      </c>
    </row>
    <row r="32" spans="1:4" ht="17.399999999999999" customHeight="1" thickBot="1" x14ac:dyDescent="0.3">
      <c r="B32" s="23" t="s">
        <v>5</v>
      </c>
    </row>
    <row r="33" spans="1:4" ht="14.4" customHeight="1" x14ac:dyDescent="0.25">
      <c r="A33" s="57" t="s">
        <v>33</v>
      </c>
      <c r="B33" s="58"/>
      <c r="C33" s="59"/>
      <c r="D33" s="9">
        <f>2938.6+1716.3</f>
        <v>4654.8999999999996</v>
      </c>
    </row>
    <row r="34" spans="1:4" ht="15.6" customHeight="1" x14ac:dyDescent="0.25">
      <c r="A34" s="48" t="s">
        <v>34</v>
      </c>
      <c r="B34" s="49"/>
      <c r="C34" s="50"/>
      <c r="D34" s="13">
        <v>550.6</v>
      </c>
    </row>
    <row r="35" spans="1:4" ht="15" x14ac:dyDescent="0.25">
      <c r="A35" s="41" t="s">
        <v>35</v>
      </c>
      <c r="B35" s="42"/>
      <c r="C35" s="43"/>
      <c r="D35" s="30">
        <v>1558.3</v>
      </c>
    </row>
    <row r="36" spans="1:4" s="39" customFormat="1" ht="16.2" customHeight="1" x14ac:dyDescent="0.25">
      <c r="A36" s="62" t="s">
        <v>36</v>
      </c>
      <c r="B36" s="63"/>
      <c r="C36" s="63"/>
      <c r="D36" s="38">
        <v>11605.98</v>
      </c>
    </row>
    <row r="37" spans="1:4" ht="17.25" customHeight="1" x14ac:dyDescent="0.25">
      <c r="A37" s="81" t="s">
        <v>37</v>
      </c>
      <c r="B37" s="82"/>
      <c r="C37" s="82"/>
      <c r="D37" s="13">
        <v>315</v>
      </c>
    </row>
    <row r="38" spans="1:4" ht="16.8" customHeight="1" x14ac:dyDescent="0.25">
      <c r="A38" s="48" t="s">
        <v>38</v>
      </c>
      <c r="B38" s="49"/>
      <c r="C38" s="50"/>
      <c r="D38" s="13">
        <v>579.4</v>
      </c>
    </row>
    <row r="39" spans="1:4" ht="15" customHeight="1" x14ac:dyDescent="0.25">
      <c r="A39" s="48" t="s">
        <v>43</v>
      </c>
      <c r="B39" s="49"/>
      <c r="C39" s="50"/>
      <c r="D39" s="13">
        <v>2374.6999999999998</v>
      </c>
    </row>
    <row r="40" spans="1:4" ht="16.2" customHeight="1" thickBot="1" x14ac:dyDescent="0.3">
      <c r="A40" s="48" t="s">
        <v>44</v>
      </c>
      <c r="B40" s="49"/>
      <c r="C40" s="50"/>
      <c r="D40" s="13">
        <v>1831.8</v>
      </c>
    </row>
    <row r="41" spans="1:4" ht="18" hidden="1" customHeight="1" x14ac:dyDescent="0.25">
      <c r="A41" s="48"/>
      <c r="B41" s="49"/>
      <c r="C41" s="50"/>
      <c r="D41" s="13"/>
    </row>
    <row r="42" spans="1:4" ht="18" hidden="1" customHeight="1" x14ac:dyDescent="0.25">
      <c r="A42" s="48"/>
      <c r="B42" s="49"/>
      <c r="C42" s="50"/>
      <c r="D42" s="13"/>
    </row>
    <row r="43" spans="1:4" ht="17.399999999999999" hidden="1" customHeight="1" x14ac:dyDescent="0.25">
      <c r="A43" s="78"/>
      <c r="B43" s="79"/>
      <c r="C43" s="80"/>
      <c r="D43" s="13"/>
    </row>
    <row r="44" spans="1:4" ht="19.2" hidden="1" customHeight="1" thickBot="1" x14ac:dyDescent="0.3">
      <c r="A44" s="75"/>
      <c r="B44" s="76"/>
      <c r="C44" s="77"/>
      <c r="D44" s="29"/>
    </row>
    <row r="45" spans="1:4" ht="16.5" customHeight="1" thickBot="1" x14ac:dyDescent="0.3">
      <c r="A45" s="73" t="s">
        <v>3</v>
      </c>
      <c r="B45" s="74"/>
      <c r="C45" s="83"/>
      <c r="D45" s="34">
        <f>SUM(D33:D44)</f>
        <v>23470.68</v>
      </c>
    </row>
    <row r="46" spans="1:4" s="22" customFormat="1" ht="16.8" customHeight="1" x14ac:dyDescent="0.25">
      <c r="B46" s="23" t="s">
        <v>6</v>
      </c>
      <c r="C46" s="28"/>
      <c r="D46" s="40">
        <f>D25+D31+D45</f>
        <v>311951.03000000003</v>
      </c>
    </row>
    <row r="47" spans="1:4" s="22" customFormat="1" ht="15.6" x14ac:dyDescent="0.25">
      <c r="B47" s="23" t="s">
        <v>31</v>
      </c>
      <c r="D47" s="24">
        <f>C8-D46</f>
        <v>19360.109999999986</v>
      </c>
    </row>
    <row r="48" spans="1:4" s="22" customFormat="1" ht="15" customHeight="1" x14ac:dyDescent="0.25">
      <c r="B48" s="23" t="s">
        <v>41</v>
      </c>
      <c r="D48" s="25">
        <f>D4+D47</f>
        <v>-247009.24</v>
      </c>
    </row>
  </sheetData>
  <mergeCells count="34">
    <mergeCell ref="A44:C44"/>
    <mergeCell ref="A43:C43"/>
    <mergeCell ref="A37:C37"/>
    <mergeCell ref="A38:C38"/>
    <mergeCell ref="A45:C45"/>
    <mergeCell ref="A40:C40"/>
    <mergeCell ref="A39:C39"/>
    <mergeCell ref="A42:C42"/>
    <mergeCell ref="A8:B8"/>
    <mergeCell ref="A9:D9"/>
    <mergeCell ref="A31:C31"/>
    <mergeCell ref="A25:C25"/>
    <mergeCell ref="A27:C27"/>
    <mergeCell ref="A28:C28"/>
    <mergeCell ref="A29:C29"/>
    <mergeCell ref="A18:C18"/>
    <mergeCell ref="A19:C19"/>
    <mergeCell ref="A22:C22"/>
    <mergeCell ref="A35:C35"/>
    <mergeCell ref="B4:C4"/>
    <mergeCell ref="B15:C15"/>
    <mergeCell ref="A3:C3"/>
    <mergeCell ref="A41:C41"/>
    <mergeCell ref="A17:C17"/>
    <mergeCell ref="A20:C20"/>
    <mergeCell ref="A30:C30"/>
    <mergeCell ref="A33:C33"/>
    <mergeCell ref="A34:C34"/>
    <mergeCell ref="A21:C21"/>
    <mergeCell ref="A23:C23"/>
    <mergeCell ref="A24:C24"/>
    <mergeCell ref="B26:D26"/>
    <mergeCell ref="A36:C36"/>
    <mergeCell ref="A7:B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2023-03-02T05:30:53Z</cp:lastPrinted>
  <dcterms:created xsi:type="dcterms:W3CDTF">2012-01-24T09:54:37Z</dcterms:created>
  <dcterms:modified xsi:type="dcterms:W3CDTF">2023-03-21T02:34:44Z</dcterms:modified>
</cp:coreProperties>
</file>