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8" i="1" l="1"/>
  <c r="D37" i="1" l="1"/>
  <c r="D31" i="1" l="1"/>
  <c r="D25" i="1"/>
  <c r="D60" i="1"/>
  <c r="D61" i="1" l="1"/>
  <c r="D13" i="1" l="1"/>
  <c r="C14" i="1"/>
  <c r="B14" i="1"/>
  <c r="D12" i="1" l="1"/>
  <c r="D11" i="1"/>
  <c r="D10" i="1"/>
  <c r="D8" i="1"/>
  <c r="D14" i="1" l="1"/>
  <c r="D62" i="1"/>
  <c r="D63" i="1" s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<sst xmlns="http://schemas.openxmlformats.org/spreadsheetml/2006/main" count="47" uniqueCount="47">
  <si>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</si>
  <si>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</si>
  <si>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</si>
  <si>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</si>
  <si>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</si>
  <si>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</si>
  <si>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</si>
  <si>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</si>
  <si>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</si>
  <si>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</si>
  <si>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</si>
  <si>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</si>
  <si>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</si>
  <si>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</si>
  <si>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</si>
  <si>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ИТОГО расходов по подрядным работам</t>
  </si>
  <si>
    <t>Отведение стоков ОИ</t>
  </si>
  <si>
    <t>ОТЧЕТ по дому МАТРОСОВА, 29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</si>
  <si>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</si>
  <si>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</si>
  <si>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</si>
  <si>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</si>
  <si>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</si>
  <si>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</si>
  <si>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</si>
  <si>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</si>
  <si>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</si>
  <si>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</si>
  <si>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</si>
  <si>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</si>
  <si>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</si>
  <si>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3п   /февраль 2022г</t>
  </si>
  <si>
    <t xml:space="preserve">Тех.обслуживание узла учета теплоэнергии </t>
  </si>
  <si>
    <t>Замена канализации подвал  /март 2022</t>
  </si>
  <si>
    <t>Весенняя уборка придомовой территории  /апрель 2022г</t>
  </si>
  <si>
    <t>Ремонт подъездного освещения 1,3п   /апрель 2022г</t>
  </si>
  <si>
    <t>Опиловка деревьев  /июнь 2022г</t>
  </si>
  <si>
    <t>Погрузка и вывоз веток и мусора  /июль 2022г</t>
  </si>
  <si>
    <t>Ремонт карусели на детской площадке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</si>
  <si>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</si>
  <si>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</si>
  <si>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</si>
  <si>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тех/содерж-20,27, СОИ-факт,  вознаграждение домкома-52,8 с помещения</t>
  </si>
  <si>
    <t>Год постройки-1961, кирпичный, количество этажей-3, количество подъездов-3 , количество квартир-36, газ балонный, общая площадь дома-1531,90, кол-во зарегистрированных-69</t>
  </si>
  <si>
    <t>Ремонт системы отопления  /октябрь 2022г</t>
  </si>
  <si>
    <t>Закладка ввода тепловых сетей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</si>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</sst>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31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2" fillId="0" borderId="36" xfId="0" applyNumberFormat="1" applyFont="1" applyBorder="1" applyAlignment="1">
      <alignment vertical="top"/>
    </xf>
    <xf numFmtId="0" fontId="10" fillId="0" borderId="0" xfId="0" applyFont="1"/>
    <xf numFmtId="4" fontId="3" fillId="0" borderId="38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41" xfId="0" applyNumberFormat="1" applyFont="1" applyBorder="1" applyAlignment="1">
      <alignment vertical="top"/>
    </xf>
    <xf numFmtId="4" fontId="3" fillId="0" borderId="42" xfId="0" applyNumberFormat="1" applyFont="1" applyBorder="1" applyAlignment="1">
      <alignment vertical="top"/>
    </xf>
    <xf numFmtId="4" fontId="3" fillId="0" borderId="48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0" borderId="49" xfId="0" applyBorder="1" applyAlignment="1">
      <alignment vertical="top" wrapText="1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9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3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50" xfId="0" applyFont="1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5" fillId="0" borderId="1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3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0" xfId="0" applyFont="1" applyAlignment="1"/>
    <xf numFmtId="0" fontId="0" fillId="0" borderId="4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6" zoomScaleNormal="100" workbookViewId="0">
      <selection activeCell="A21" sqref="A21:C21"/>
    </sheetView>
  </sheetViews>
  <sheetFormatPr defaultRowHeight="13.2" x14ac:dyDescent="0.25"/>
  <cols>
    <col min="1" max="1" width="15.5546875" customWidth="1"/>
    <col min="2" max="2" width="23.33203125" customWidth="1"/>
    <col min="3" max="3" width="36.5546875" customWidth="1"/>
    <col min="4" max="4" width="33.33203125" customWidth="1"/>
  </cols>
  <sheetData>
    <row r="1" spans="1:10" ht="17.399999999999999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</row>
    <row r="2" spans="1:10" ht="18" thickBot="1" x14ac:dyDescent="0.35">
      <c r="B2" s="41" t="s">
        <v>39</v>
      </c>
      <c r="C2" s="41"/>
      <c r="D2" s="41"/>
      <c r="E2" s="41"/>
      <c r="F2" s="41"/>
      <c r="G2" s="41"/>
      <c r="H2" s="41"/>
      <c r="I2" s="41"/>
      <c r="J2" s="41"/>
    </row>
    <row r="3" spans="1:10" ht="40.200000000000003" thickBot="1" x14ac:dyDescent="0.3">
      <c r="A3" s="79" t="s">
        <v>43</v>
      </c>
      <c r="B3" s="79"/>
      <c r="C3" s="80"/>
      <c r="D3" s="36" t="s">
        <v>42</v>
      </c>
    </row>
    <row r="4" spans="1:10" ht="15.6" x14ac:dyDescent="0.3">
      <c r="B4" s="83" t="s">
        <v>27</v>
      </c>
      <c r="C4" s="83"/>
      <c r="D4" s="1">
        <v>-43502.34</v>
      </c>
    </row>
    <row r="5" spans="1:10" ht="15.6" x14ac:dyDescent="0.3">
      <c r="B5" s="42" t="s">
        <v>28</v>
      </c>
      <c r="C5" s="42"/>
      <c r="D5" s="42"/>
      <c r="E5" s="42"/>
      <c r="F5" s="42"/>
      <c r="G5" s="42"/>
      <c r="H5" s="42"/>
      <c r="I5" s="42"/>
      <c r="J5" s="42"/>
    </row>
    <row r="6" spans="1:10" ht="19.5" customHeight="1" thickBot="1" x14ac:dyDescent="0.3">
      <c r="B6" s="44" t="s">
        <v>29</v>
      </c>
      <c r="D6" s="30">
        <v>-80551.210000000006</v>
      </c>
    </row>
    <row r="7" spans="1:10" ht="14.4" customHeight="1" thickBot="1" x14ac:dyDescent="0.3">
      <c r="A7" s="69" t="s">
        <v>7</v>
      </c>
      <c r="B7" s="70"/>
      <c r="C7" s="3" t="s">
        <v>8</v>
      </c>
      <c r="D7" s="4" t="s">
        <v>40</v>
      </c>
    </row>
    <row r="8" spans="1:10" ht="17.25" customHeight="1" thickBot="1" x14ac:dyDescent="0.3">
      <c r="A8" s="71">
        <v>385560.52</v>
      </c>
      <c r="B8" s="72"/>
      <c r="C8" s="37">
        <v>360977.29</v>
      </c>
      <c r="D8" s="38">
        <f>D6+C8-A8</f>
        <v>-105134.44000000006</v>
      </c>
    </row>
    <row r="9" spans="1:10" s="26" customFormat="1" ht="14.25" customHeight="1" thickBot="1" x14ac:dyDescent="0.3">
      <c r="A9" s="73" t="s">
        <v>6</v>
      </c>
      <c r="B9" s="74"/>
      <c r="C9" s="74"/>
      <c r="D9" s="75"/>
    </row>
    <row r="10" spans="1:10" ht="15.75" customHeight="1" x14ac:dyDescent="0.25">
      <c r="A10" s="5" t="s">
        <v>9</v>
      </c>
      <c r="B10" s="6">
        <v>32.9</v>
      </c>
      <c r="C10" s="7">
        <v>363.76</v>
      </c>
      <c r="D10" s="8">
        <f>C10-B10</f>
        <v>330.86</v>
      </c>
    </row>
    <row r="11" spans="1:10" ht="15.75" customHeight="1" x14ac:dyDescent="0.25">
      <c r="A11" s="9" t="s">
        <v>10</v>
      </c>
      <c r="B11" s="10">
        <v>0</v>
      </c>
      <c r="C11" s="11">
        <v>13.51</v>
      </c>
      <c r="D11" s="12">
        <f>C11-B11</f>
        <v>13.51</v>
      </c>
    </row>
    <row r="12" spans="1:10" ht="15.75" customHeight="1" x14ac:dyDescent="0.25">
      <c r="A12" s="9" t="s">
        <v>12</v>
      </c>
      <c r="B12" s="10">
        <v>8635.36</v>
      </c>
      <c r="C12" s="11">
        <v>8566.58</v>
      </c>
      <c r="D12" s="12">
        <f>C12-B12</f>
        <v>-68.780000000000655</v>
      </c>
    </row>
    <row r="13" spans="1:10" ht="15" customHeight="1" thickBot="1" x14ac:dyDescent="0.3">
      <c r="A13" s="13" t="s">
        <v>16</v>
      </c>
      <c r="B13" s="14">
        <v>2055.1799999999998</v>
      </c>
      <c r="C13" s="15">
        <v>1903.45</v>
      </c>
      <c r="D13" s="16">
        <f>C13+B13</f>
        <v>3958.63</v>
      </c>
    </row>
    <row r="14" spans="1:10" ht="17.399999999999999" customHeight="1" thickBot="1" x14ac:dyDescent="0.3">
      <c r="A14" s="17" t="s">
        <v>11</v>
      </c>
      <c r="B14" s="18">
        <f>SUM(B10:B13)</f>
        <v>10723.44</v>
      </c>
      <c r="C14" s="19">
        <f>SUM(C10:C13)</f>
        <v>10847.300000000001</v>
      </c>
      <c r="D14" s="20">
        <f>SUM(D10:D13)</f>
        <v>4234.2199999999993</v>
      </c>
    </row>
    <row r="15" spans="1:10" ht="15.75" customHeight="1" x14ac:dyDescent="0.25">
      <c r="B15" s="68" t="s">
        <v>3</v>
      </c>
      <c r="C15" s="68"/>
      <c r="D15" s="2">
        <f>D8+35243.02</f>
        <v>-69891.420000000071</v>
      </c>
    </row>
    <row r="16" spans="1:10" ht="16.2" customHeight="1" thickBot="1" x14ac:dyDescent="0.3">
      <c r="B16" s="28" t="s">
        <v>2</v>
      </c>
    </row>
    <row r="17" spans="1:4" ht="15.75" customHeight="1" x14ac:dyDescent="0.25">
      <c r="A17" s="76" t="s">
        <v>18</v>
      </c>
      <c r="B17" s="77"/>
      <c r="C17" s="78"/>
      <c r="D17" s="32">
        <v>10262.74</v>
      </c>
    </row>
    <row r="18" spans="1:4" ht="15.75" customHeight="1" x14ac:dyDescent="0.25">
      <c r="A18" s="45" t="s">
        <v>19</v>
      </c>
      <c r="B18" s="46"/>
      <c r="C18" s="46"/>
      <c r="D18" s="12">
        <v>3124.77</v>
      </c>
    </row>
    <row r="19" spans="1:4" ht="15.75" customHeight="1" x14ac:dyDescent="0.25">
      <c r="A19" s="45" t="s">
        <v>20</v>
      </c>
      <c r="B19" s="46"/>
      <c r="C19" s="46"/>
      <c r="D19" s="12">
        <v>8702.2900000000009</v>
      </c>
    </row>
    <row r="20" spans="1:4" ht="15.75" customHeight="1" x14ac:dyDescent="0.25">
      <c r="A20" s="45" t="s">
        <v>0</v>
      </c>
      <c r="B20" s="46"/>
      <c r="C20" s="46"/>
      <c r="D20" s="12">
        <v>10667.32</v>
      </c>
    </row>
    <row r="21" spans="1:4" ht="15.75" customHeight="1" x14ac:dyDescent="0.25">
      <c r="A21" s="45" t="s">
        <v>21</v>
      </c>
      <c r="B21" s="46"/>
      <c r="C21" s="46"/>
      <c r="D21" s="12">
        <v>167269.4</v>
      </c>
    </row>
    <row r="22" spans="1:4" ht="15.75" customHeight="1" x14ac:dyDescent="0.25">
      <c r="A22" s="45" t="s">
        <v>22</v>
      </c>
      <c r="B22" s="46"/>
      <c r="C22" s="46"/>
      <c r="D22" s="12">
        <v>48848.24</v>
      </c>
    </row>
    <row r="23" spans="1:4" ht="15.75" customHeight="1" x14ac:dyDescent="0.25">
      <c r="A23" s="45" t="s">
        <v>32</v>
      </c>
      <c r="B23" s="46"/>
      <c r="C23" s="46"/>
      <c r="D23" s="12">
        <v>12000</v>
      </c>
    </row>
    <row r="24" spans="1:4" ht="15.75" customHeight="1" thickBot="1" x14ac:dyDescent="0.3">
      <c r="A24" s="47" t="s">
        <v>46</v>
      </c>
      <c r="B24" s="48"/>
      <c r="C24" s="48"/>
      <c r="D24" s="27">
        <v>20740</v>
      </c>
    </row>
    <row r="25" spans="1:4" ht="17.25" customHeight="1" thickBot="1" x14ac:dyDescent="0.3">
      <c r="A25" s="51" t="s">
        <v>1</v>
      </c>
      <c r="B25" s="52"/>
      <c r="C25" s="52"/>
      <c r="D25" s="43">
        <f>SUM(D17:D24)</f>
        <v>281614.76</v>
      </c>
    </row>
    <row r="26" spans="1:4" ht="30.6" customHeight="1" thickBot="1" x14ac:dyDescent="0.3">
      <c r="B26" s="53" t="s">
        <v>13</v>
      </c>
      <c r="C26" s="54"/>
      <c r="D26" s="54"/>
    </row>
    <row r="27" spans="1:4" ht="15.75" customHeight="1" x14ac:dyDescent="0.25">
      <c r="A27" s="66" t="s">
        <v>23</v>
      </c>
      <c r="B27" s="67"/>
      <c r="C27" s="67"/>
      <c r="D27" s="8">
        <v>33.130000000000003</v>
      </c>
    </row>
    <row r="28" spans="1:4" ht="15.75" customHeight="1" x14ac:dyDescent="0.25">
      <c r="A28" s="45" t="s">
        <v>24</v>
      </c>
      <c r="B28" s="46"/>
      <c r="C28" s="46"/>
      <c r="D28" s="12">
        <v>0</v>
      </c>
    </row>
    <row r="29" spans="1:4" ht="15.75" customHeight="1" x14ac:dyDescent="0.25">
      <c r="A29" s="45" t="s">
        <v>25</v>
      </c>
      <c r="B29" s="46"/>
      <c r="C29" s="46"/>
      <c r="D29" s="12">
        <v>6596.82</v>
      </c>
    </row>
    <row r="30" spans="1:4" ht="15.75" customHeight="1" thickBot="1" x14ac:dyDescent="0.3">
      <c r="A30" s="55" t="s">
        <v>26</v>
      </c>
      <c r="B30" s="56"/>
      <c r="C30" s="56"/>
      <c r="D30" s="21">
        <v>2055.25</v>
      </c>
    </row>
    <row r="31" spans="1:4" ht="15.75" customHeight="1" thickBot="1" x14ac:dyDescent="0.3">
      <c r="A31" s="87" t="s">
        <v>14</v>
      </c>
      <c r="B31" s="88"/>
      <c r="C31" s="88"/>
      <c r="D31" s="22">
        <f>SUM(D27:D30)</f>
        <v>8685.2000000000007</v>
      </c>
    </row>
    <row r="32" spans="1:4" ht="16.2" customHeight="1" thickBot="1" x14ac:dyDescent="0.3">
      <c r="B32" s="53" t="s">
        <v>4</v>
      </c>
      <c r="C32" s="54"/>
      <c r="D32" s="54"/>
    </row>
    <row r="33" spans="1:4" ht="16.8" customHeight="1" x14ac:dyDescent="0.25">
      <c r="A33" s="89" t="s">
        <v>31</v>
      </c>
      <c r="B33" s="90"/>
      <c r="C33" s="91"/>
      <c r="D33" s="8">
        <v>85</v>
      </c>
    </row>
    <row r="34" spans="1:4" ht="16.8" customHeight="1" x14ac:dyDescent="0.25">
      <c r="A34" s="63" t="s">
        <v>33</v>
      </c>
      <c r="B34" s="64"/>
      <c r="C34" s="65"/>
      <c r="D34" s="34">
        <v>10168.5</v>
      </c>
    </row>
    <row r="35" spans="1:4" ht="15" customHeight="1" x14ac:dyDescent="0.25">
      <c r="A35" s="57" t="s">
        <v>34</v>
      </c>
      <c r="B35" s="58"/>
      <c r="C35" s="59"/>
      <c r="D35" s="34">
        <v>1000</v>
      </c>
    </row>
    <row r="36" spans="1:4" ht="15" customHeight="1" x14ac:dyDescent="0.25">
      <c r="A36" s="57" t="s">
        <v>35</v>
      </c>
      <c r="B36" s="58"/>
      <c r="C36" s="59"/>
      <c r="D36" s="23">
        <v>210</v>
      </c>
    </row>
    <row r="37" spans="1:4" ht="15.75" customHeight="1" x14ac:dyDescent="0.25">
      <c r="A37" s="57" t="s">
        <v>36</v>
      </c>
      <c r="B37" s="58"/>
      <c r="C37" s="59"/>
      <c r="D37" s="23">
        <f>8946+2947</f>
        <v>11893</v>
      </c>
    </row>
    <row r="38" spans="1:4" ht="17.25" customHeight="1" x14ac:dyDescent="0.25">
      <c r="A38" s="60" t="s">
        <v>37</v>
      </c>
      <c r="B38" s="61"/>
      <c r="C38" s="62"/>
      <c r="D38" s="34">
        <f>4888.6+8277.2</f>
        <v>13165.800000000001</v>
      </c>
    </row>
    <row r="39" spans="1:4" ht="15" customHeight="1" x14ac:dyDescent="0.25">
      <c r="A39" s="63" t="s">
        <v>38</v>
      </c>
      <c r="B39" s="64"/>
      <c r="C39" s="65"/>
      <c r="D39" s="24">
        <v>2487.5</v>
      </c>
    </row>
    <row r="40" spans="1:4" ht="15" customHeight="1" x14ac:dyDescent="0.25">
      <c r="A40" s="49" t="s">
        <v>44</v>
      </c>
      <c r="B40" s="50"/>
      <c r="C40" s="50"/>
      <c r="D40" s="12">
        <v>2984.4</v>
      </c>
    </row>
    <row r="41" spans="1:4" ht="15" customHeight="1" thickBot="1" x14ac:dyDescent="0.3">
      <c r="A41" s="49" t="s">
        <v>45</v>
      </c>
      <c r="B41" s="50"/>
      <c r="C41" s="50"/>
      <c r="D41" s="12">
        <v>1204.3</v>
      </c>
    </row>
    <row r="42" spans="1:4" ht="15" hidden="1" customHeight="1" x14ac:dyDescent="0.25">
      <c r="A42" s="49"/>
      <c r="B42" s="50"/>
      <c r="C42" s="50"/>
      <c r="D42" s="12"/>
    </row>
    <row r="43" spans="1:4" ht="15.6" hidden="1" customHeight="1" x14ac:dyDescent="0.25">
      <c r="A43" s="49"/>
      <c r="B43" s="50"/>
      <c r="C43" s="50"/>
      <c r="D43" s="12"/>
    </row>
    <row r="44" spans="1:4" ht="15" hidden="1" customHeight="1" x14ac:dyDescent="0.25">
      <c r="A44" s="49"/>
      <c r="B44" s="50"/>
      <c r="C44" s="50"/>
      <c r="D44" s="12"/>
    </row>
    <row r="45" spans="1:4" ht="15" hidden="1" customHeight="1" x14ac:dyDescent="0.25">
      <c r="A45" s="49"/>
      <c r="B45" s="50"/>
      <c r="C45" s="50"/>
      <c r="D45" s="12"/>
    </row>
    <row r="46" spans="1:4" ht="15" hidden="1" customHeight="1" x14ac:dyDescent="0.25">
      <c r="A46" s="81"/>
      <c r="B46" s="82"/>
      <c r="C46" s="82"/>
      <c r="D46" s="27"/>
    </row>
    <row r="47" spans="1:4" ht="15" hidden="1" customHeight="1" x14ac:dyDescent="0.25">
      <c r="A47" s="49"/>
      <c r="B47" s="50"/>
      <c r="C47" s="50"/>
      <c r="D47" s="12"/>
    </row>
    <row r="48" spans="1:4" ht="15" hidden="1" customHeight="1" x14ac:dyDescent="0.25">
      <c r="A48" s="49"/>
      <c r="B48" s="50"/>
      <c r="C48" s="50"/>
      <c r="D48" s="23"/>
    </row>
    <row r="49" spans="1:8" ht="15" hidden="1" customHeight="1" x14ac:dyDescent="0.25">
      <c r="A49" s="49"/>
      <c r="B49" s="50"/>
      <c r="C49" s="50"/>
      <c r="D49" s="23"/>
    </row>
    <row r="50" spans="1:8" ht="15" hidden="1" customHeight="1" x14ac:dyDescent="0.25">
      <c r="A50" s="49"/>
      <c r="B50" s="50"/>
      <c r="C50" s="50"/>
      <c r="D50" s="23"/>
    </row>
    <row r="51" spans="1:8" ht="15" hidden="1" customHeight="1" x14ac:dyDescent="0.25">
      <c r="A51" s="49"/>
      <c r="B51" s="50"/>
      <c r="C51" s="50"/>
      <c r="D51" s="23"/>
    </row>
    <row r="52" spans="1:8" ht="15" hidden="1" customHeight="1" x14ac:dyDescent="0.25">
      <c r="A52" s="49"/>
      <c r="B52" s="50"/>
      <c r="C52" s="50"/>
      <c r="D52" s="23"/>
    </row>
    <row r="53" spans="1:8" ht="15" hidden="1" customHeight="1" x14ac:dyDescent="0.25">
      <c r="A53" s="49"/>
      <c r="B53" s="50"/>
      <c r="C53" s="50"/>
      <c r="D53" s="23"/>
    </row>
    <row r="54" spans="1:8" ht="15" hidden="1" customHeight="1" x14ac:dyDescent="0.25">
      <c r="A54" s="49"/>
      <c r="B54" s="50"/>
      <c r="C54" s="50"/>
      <c r="D54" s="23"/>
    </row>
    <row r="55" spans="1:8" ht="15" hidden="1" customHeight="1" x14ac:dyDescent="0.25">
      <c r="A55" s="49"/>
      <c r="B55" s="50"/>
      <c r="C55" s="50"/>
      <c r="D55" s="23"/>
    </row>
    <row r="56" spans="1:8" ht="15" hidden="1" customHeight="1" x14ac:dyDescent="0.25">
      <c r="A56" s="49"/>
      <c r="B56" s="50"/>
      <c r="C56" s="50"/>
      <c r="D56" s="23"/>
    </row>
    <row r="57" spans="1:8" ht="15" hidden="1" customHeight="1" x14ac:dyDescent="0.25">
      <c r="A57" s="49"/>
      <c r="B57" s="50"/>
      <c r="C57" s="50"/>
      <c r="D57" s="23"/>
    </row>
    <row r="58" spans="1:8" ht="15" hidden="1" customHeight="1" x14ac:dyDescent="0.25">
      <c r="A58" s="49"/>
      <c r="B58" s="50"/>
      <c r="C58" s="50"/>
      <c r="D58" s="23"/>
    </row>
    <row r="59" spans="1:8" ht="15" hidden="1" customHeight="1" thickBot="1" x14ac:dyDescent="0.3">
      <c r="A59" s="84"/>
      <c r="B59" s="85"/>
      <c r="C59" s="86"/>
      <c r="D59" s="33"/>
    </row>
    <row r="60" spans="1:8" ht="15.75" customHeight="1" thickBot="1" x14ac:dyDescent="0.3">
      <c r="A60" s="51" t="s">
        <v>15</v>
      </c>
      <c r="B60" s="52"/>
      <c r="C60" s="52"/>
      <c r="D60" s="25">
        <f>SUM(D33:D59)</f>
        <v>43198.500000000007</v>
      </c>
    </row>
    <row r="61" spans="1:8" s="29" customFormat="1" ht="16.8" customHeight="1" x14ac:dyDescent="0.25">
      <c r="B61" s="28" t="s">
        <v>5</v>
      </c>
      <c r="D61" s="39">
        <f>D25+D31+D60</f>
        <v>333498.46000000002</v>
      </c>
      <c r="H61" s="35"/>
    </row>
    <row r="62" spans="1:8" ht="15.6" x14ac:dyDescent="0.25">
      <c r="B62" s="28" t="s">
        <v>30</v>
      </c>
      <c r="C62" s="29"/>
      <c r="D62" s="30">
        <f>C8-D61</f>
        <v>27478.829999999958</v>
      </c>
    </row>
    <row r="63" spans="1:8" ht="15" customHeight="1" x14ac:dyDescent="0.25">
      <c r="B63" s="28" t="s">
        <v>41</v>
      </c>
      <c r="C63" s="29"/>
      <c r="D63" s="31">
        <f>D4+D62</f>
        <v>-16023.510000000038</v>
      </c>
    </row>
  </sheetData>
  <mergeCells count="50">
    <mergeCell ref="A59:C59"/>
    <mergeCell ref="A60:C60"/>
    <mergeCell ref="A36:C36"/>
    <mergeCell ref="A31:C31"/>
    <mergeCell ref="A33:C33"/>
    <mergeCell ref="B32:D32"/>
    <mergeCell ref="A53:C53"/>
    <mergeCell ref="A54:C54"/>
    <mergeCell ref="A55:C55"/>
    <mergeCell ref="A56:C56"/>
    <mergeCell ref="A3:C3"/>
    <mergeCell ref="A28:C28"/>
    <mergeCell ref="A29:C29"/>
    <mergeCell ref="A58:C58"/>
    <mergeCell ref="A42:C42"/>
    <mergeCell ref="A44:C44"/>
    <mergeCell ref="A57:C57"/>
    <mergeCell ref="A45:C45"/>
    <mergeCell ref="A46:C46"/>
    <mergeCell ref="A49:C49"/>
    <mergeCell ref="A50:C50"/>
    <mergeCell ref="A51:C51"/>
    <mergeCell ref="A52:C52"/>
    <mergeCell ref="A34:C34"/>
    <mergeCell ref="A35:C35"/>
    <mergeCell ref="B4:C4"/>
    <mergeCell ref="B15:C15"/>
    <mergeCell ref="A7:B7"/>
    <mergeCell ref="A8:B8"/>
    <mergeCell ref="A9:D9"/>
    <mergeCell ref="A17:C17"/>
    <mergeCell ref="A18:C18"/>
    <mergeCell ref="A19:C19"/>
    <mergeCell ref="A20:C20"/>
    <mergeCell ref="A21:C21"/>
    <mergeCell ref="A22:C22"/>
    <mergeCell ref="A23:C23"/>
    <mergeCell ref="A24:C24"/>
    <mergeCell ref="A48:C48"/>
    <mergeCell ref="A25:C25"/>
    <mergeCell ref="A47:C47"/>
    <mergeCell ref="A40:C40"/>
    <mergeCell ref="A41:C41"/>
    <mergeCell ref="A43:C43"/>
    <mergeCell ref="B26:D26"/>
    <mergeCell ref="A30:C30"/>
    <mergeCell ref="A37:C37"/>
    <mergeCell ref="A38:C38"/>
    <mergeCell ref="A39:C39"/>
    <mergeCell ref="A27:C2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2023-03-02T04:54:59Z</cp:lastPrinted>
  <dcterms:created xsi:type="dcterms:W3CDTF">2012-01-24T09:54:37Z</dcterms:created>
  <dcterms:modified xsi:type="dcterms:W3CDTF">2023-03-21T02:33:30Z</dcterms:modified>
</cp:coreProperties>
</file>