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095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26" i="1" l="1"/>
  <c r="D50" i="1" s="1"/>
  <c r="D49" i="1" l="1"/>
  <c r="D32" i="1"/>
  <c r="D15" i="1"/>
  <c r="D37" i="1" l="1"/>
  <c r="D35" i="1" l="1"/>
  <c r="D10" i="1" l="1"/>
  <c r="D11" i="1" l="1"/>
  <c r="D13" i="1" l="1"/>
  <c r="C14" i="1"/>
  <c r="B14" i="1"/>
  <c r="D12" i="1" l="1"/>
  <c r="D51" i="1"/>
  <c r="D52" i="1" s="1"/>
  <c r="D8" i="1"/>
  <c r="D14" i="1" l="1"/>
</calcChain>
</file>

<file path=xl/sharedStrings.xml><?xml version="1.0" encoding="utf-8"?>
<sst xmlns="http://schemas.openxmlformats.org/spreadsheetml/2006/main" count="44" uniqueCount="44">
  <si>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</si>
  <si>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</si>
  <si>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</si>
  <si>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</si>
  <si>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</si>
  <si>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</si>
  <si>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</si>
  <si>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</si>
  <si>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</si>
  <si>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</si>
  <si>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</si>
  <si>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</si>
  <si>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</si>
  <si>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</si>
  <si>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</si>
  <si>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</si>
  <si>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</si>
  <si>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 Горно-Алтайская, 58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</si>
  <si>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</si>
  <si>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</si>
  <si>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</si>
  <si>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</si>
  <si>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ТО газового оборудования</t>
  </si>
  <si>
    <t xml:space="preserve">Тех. обслуживание узла учета тепловой 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</si>
  <si>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</si>
  <si>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</si>
  <si>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</si>
  <si>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</si>
  <si>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</si>
  <si>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</si>
  <si>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</si>
  <si>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</si>
  <si>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</si>
  <si>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Год постройки-1963, кирпичный, газифицирован, количество этажей-4, количество подъездов-2, количество жилых квартир-26, кол-во нежилых помещений-2, общая площадь дома-1263,40, кол-во зарегистрированных-39</t>
  </si>
  <si>
    <t>Ремонт подъездного освещения 1,2п  /апрель 2022г</t>
  </si>
  <si>
    <t>Весенняя уборка придомовой территории, вывоз мусора  /апрель 2022г</t>
  </si>
  <si>
    <t>Отключение ВРУ, ревизия освещения подвала  /июнь 2022г</t>
  </si>
  <si>
    <t>Погрузка и вывоз веток и мусора  /август 2022г</t>
  </si>
  <si>
    <t>Ремонт системы ХВС /сентябрь 2022г</t>
  </si>
  <si>
    <t>за     2022 год</t>
  </si>
  <si>
    <t>Задолженность на 01.01.2023г.</t>
  </si>
  <si>
    <t xml:space="preserve">8. Средства на счете дома на 01.01.2023г.    </t>
  </si>
  <si>
    <t>Тариф на тех/содерж-21,04, СОИ-факт</t>
  </si>
  <si>
    <t>Ремонт подъездного освещения   /ноябрь 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</si>
</sst>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0" borderId="0" xfId="0" applyAlignment="1"/>
    <xf numFmtId="4" fontId="7" fillId="2" borderId="0" xfId="0" applyNumberFormat="1" applyFont="1" applyFill="1" applyAlignment="1">
      <alignment vertical="top"/>
    </xf>
    <xf numFmtId="0" fontId="9" fillId="0" borderId="17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9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vertical="top" wrapText="1"/>
    </xf>
    <xf numFmtId="4" fontId="3" fillId="0" borderId="8" xfId="0" applyNumberFormat="1" applyFont="1" applyBorder="1"/>
    <xf numFmtId="4" fontId="3" fillId="0" borderId="8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3" fillId="0" borderId="27" xfId="0" applyNumberFormat="1" applyFont="1" applyBorder="1"/>
    <xf numFmtId="0" fontId="0" fillId="0" borderId="0" xfId="0" applyAlignment="1">
      <alignment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Alignment="1"/>
    <xf numFmtId="4" fontId="2" fillId="0" borderId="15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2" fillId="0" borderId="0" xfId="0" applyNumberFormat="1" applyFont="1" applyBorder="1" applyAlignment="1"/>
    <xf numFmtId="0" fontId="6" fillId="0" borderId="0" xfId="0" applyFont="1" applyAlignment="1">
      <alignment horizontal="left" vertical="top"/>
    </xf>
    <xf numFmtId="0" fontId="0" fillId="0" borderId="34" xfId="0" applyBorder="1" applyAlignment="1">
      <alignment vertical="top" wrapText="1"/>
    </xf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27" xfId="0" applyNumberFormat="1" applyFont="1" applyBorder="1" applyAlignment="1">
      <alignment vertical="top"/>
    </xf>
    <xf numFmtId="4" fontId="2" fillId="0" borderId="14" xfId="0" applyNumberFormat="1" applyFont="1" applyBorder="1" applyAlignment="1">
      <alignment vertical="top"/>
    </xf>
    <xf numFmtId="0" fontId="10" fillId="0" borderId="13" xfId="0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/>
    </xf>
    <xf numFmtId="0" fontId="5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4" fontId="2" fillId="0" borderId="13" xfId="0" applyNumberFormat="1" applyFont="1" applyBorder="1" applyAlignment="1">
      <alignment vertical="top"/>
    </xf>
    <xf numFmtId="0" fontId="3" fillId="0" borderId="14" xfId="0" applyFont="1" applyBorder="1" applyAlignment="1">
      <alignment vertical="top"/>
    </xf>
    <xf numFmtId="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6" xfId="0" applyFont="1" applyBorder="1" applyAlignment="1"/>
    <xf numFmtId="0" fontId="5" fillId="0" borderId="24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6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9" xfId="0" applyBorder="1" applyAlignment="1">
      <alignment vertical="top"/>
    </xf>
    <xf numFmtId="0" fontId="5" fillId="0" borderId="18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  <xf numFmtId="0" fontId="7" fillId="0" borderId="23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Normal="100" workbookViewId="0">
      <selection activeCell="D21" sqref="D21"/>
    </sheetView>
  </sheetViews>
  <sheetFormatPr defaultRowHeight="13.2" x14ac:dyDescent="0.25"/>
  <cols>
    <col min="1" max="1" width="17.5546875" customWidth="1"/>
    <col min="2" max="2" width="26.77734375" customWidth="1"/>
    <col min="3" max="3" width="31.6640625" customWidth="1"/>
    <col min="4" max="4" width="32.33203125" customWidth="1"/>
  </cols>
  <sheetData>
    <row r="1" spans="1:10" ht="17.399999999999999" x14ac:dyDescent="0.3">
      <c r="B1" s="32" t="s">
        <v>17</v>
      </c>
      <c r="C1" s="32"/>
      <c r="D1" s="32"/>
      <c r="E1" s="32"/>
      <c r="F1" s="32"/>
      <c r="G1" s="32"/>
      <c r="H1" s="32"/>
      <c r="I1" s="32"/>
      <c r="J1" s="32"/>
    </row>
    <row r="2" spans="1:10" ht="18" thickBot="1" x14ac:dyDescent="0.35">
      <c r="B2" s="33" t="s">
        <v>39</v>
      </c>
      <c r="C2" s="33"/>
      <c r="D2" s="33"/>
      <c r="E2" s="33"/>
      <c r="F2" s="33"/>
      <c r="G2" s="33"/>
      <c r="H2" s="33"/>
      <c r="I2" s="33"/>
      <c r="J2" s="33"/>
    </row>
    <row r="3" spans="1:10" ht="44.4" customHeight="1" thickBot="1" x14ac:dyDescent="0.35">
      <c r="A3" s="65" t="s">
        <v>33</v>
      </c>
      <c r="B3" s="65"/>
      <c r="C3" s="66"/>
      <c r="D3" s="29" t="s">
        <v>42</v>
      </c>
      <c r="E3" s="21"/>
      <c r="F3" s="21"/>
      <c r="G3" s="28"/>
      <c r="H3" s="21"/>
      <c r="I3" s="21"/>
      <c r="J3" s="21"/>
    </row>
    <row r="4" spans="1:10" s="20" customFormat="1" ht="16.8" customHeight="1" x14ac:dyDescent="0.25">
      <c r="B4" s="64" t="s">
        <v>29</v>
      </c>
      <c r="C4" s="64"/>
      <c r="D4" s="23">
        <v>-357821.91</v>
      </c>
    </row>
    <row r="5" spans="1:10" ht="15.6" x14ac:dyDescent="0.3">
      <c r="B5" s="34" t="s">
        <v>30</v>
      </c>
      <c r="C5" s="34"/>
      <c r="D5" s="34"/>
      <c r="E5" s="34"/>
      <c r="F5" s="34"/>
      <c r="G5" s="34"/>
      <c r="H5" s="34"/>
      <c r="I5" s="34"/>
      <c r="J5" s="34"/>
    </row>
    <row r="6" spans="1:10" ht="19.5" customHeight="1" thickBot="1" x14ac:dyDescent="0.3">
      <c r="B6" s="40" t="s">
        <v>31</v>
      </c>
      <c r="D6" s="41">
        <v>-89156.38</v>
      </c>
    </row>
    <row r="7" spans="1:10" ht="16.8" customHeight="1" thickBot="1" x14ac:dyDescent="0.3">
      <c r="A7" s="48" t="s">
        <v>8</v>
      </c>
      <c r="B7" s="49"/>
      <c r="C7" s="14" t="s">
        <v>9</v>
      </c>
      <c r="D7" s="15" t="s">
        <v>40</v>
      </c>
    </row>
    <row r="8" spans="1:10" s="20" customFormat="1" ht="16.2" customHeight="1" thickBot="1" x14ac:dyDescent="0.3">
      <c r="A8" s="50">
        <v>305680.13</v>
      </c>
      <c r="B8" s="51"/>
      <c r="C8" s="36">
        <v>306547.15999999997</v>
      </c>
      <c r="D8" s="25">
        <f>D6+C8-A8</f>
        <v>-88289.350000000035</v>
      </c>
    </row>
    <row r="9" spans="1:10" ht="12.75" customHeight="1" thickBot="1" x14ac:dyDescent="0.3">
      <c r="A9" s="52" t="s">
        <v>7</v>
      </c>
      <c r="B9" s="53"/>
      <c r="C9" s="53"/>
      <c r="D9" s="54"/>
    </row>
    <row r="10" spans="1:10" ht="17.25" customHeight="1" x14ac:dyDescent="0.25">
      <c r="A10" s="4" t="s">
        <v>10</v>
      </c>
      <c r="B10" s="5">
        <v>289.08</v>
      </c>
      <c r="C10" s="6">
        <v>4329.96</v>
      </c>
      <c r="D10" s="7">
        <f>C10-B10</f>
        <v>4040.88</v>
      </c>
    </row>
    <row r="11" spans="1:10" ht="16.5" customHeight="1" x14ac:dyDescent="0.25">
      <c r="A11" s="8" t="s">
        <v>11</v>
      </c>
      <c r="B11" s="9">
        <v>893.06</v>
      </c>
      <c r="C11" s="10">
        <v>888.94</v>
      </c>
      <c r="D11" s="11">
        <f>C11-B11</f>
        <v>-4.1199999999998909</v>
      </c>
    </row>
    <row r="12" spans="1:10" ht="17.25" customHeight="1" x14ac:dyDescent="0.25">
      <c r="A12" s="8" t="s">
        <v>13</v>
      </c>
      <c r="B12" s="9">
        <v>15348.63</v>
      </c>
      <c r="C12" s="10">
        <v>16011.45</v>
      </c>
      <c r="D12" s="11">
        <f>C12-B12</f>
        <v>662.82000000000153</v>
      </c>
    </row>
    <row r="13" spans="1:10" ht="17.25" customHeight="1" thickBot="1" x14ac:dyDescent="0.3">
      <c r="A13" s="12" t="s">
        <v>16</v>
      </c>
      <c r="B13" s="9">
        <v>1352.62</v>
      </c>
      <c r="C13" s="10">
        <v>1269.1199999999999</v>
      </c>
      <c r="D13" s="13">
        <f>C13-B13</f>
        <v>-83.5</v>
      </c>
    </row>
    <row r="14" spans="1:10" ht="16.8" customHeight="1" thickBot="1" x14ac:dyDescent="0.3">
      <c r="A14" s="37" t="s">
        <v>12</v>
      </c>
      <c r="B14" s="36">
        <f>SUM(B10:B13)</f>
        <v>17883.39</v>
      </c>
      <c r="C14" s="38">
        <f>SUM(C10:C13)</f>
        <v>22499.469999999998</v>
      </c>
      <c r="D14" s="25">
        <f>SUM(D10:D13)</f>
        <v>4616.0800000000017</v>
      </c>
    </row>
    <row r="15" spans="1:10" ht="18.75" customHeight="1" x14ac:dyDescent="0.25">
      <c r="B15" s="63" t="s">
        <v>4</v>
      </c>
      <c r="C15" s="63"/>
      <c r="D15" s="3">
        <f>D8+27729.73</f>
        <v>-60559.620000000039</v>
      </c>
    </row>
    <row r="16" spans="1:10" ht="15.6" x14ac:dyDescent="0.3">
      <c r="B16" s="1" t="s">
        <v>2</v>
      </c>
    </row>
    <row r="17" spans="1:4" ht="6" customHeight="1" thickBot="1" x14ac:dyDescent="0.3"/>
    <row r="18" spans="1:4" ht="18.75" customHeight="1" x14ac:dyDescent="0.25">
      <c r="A18" s="60" t="s">
        <v>18</v>
      </c>
      <c r="B18" s="61"/>
      <c r="C18" s="61"/>
      <c r="D18" s="7">
        <v>8464.7800000000007</v>
      </c>
    </row>
    <row r="19" spans="1:4" ht="18.75" customHeight="1" x14ac:dyDescent="0.25">
      <c r="A19" s="62" t="s">
        <v>19</v>
      </c>
      <c r="B19" s="43"/>
      <c r="C19" s="43"/>
      <c r="D19" s="11">
        <v>2577.34</v>
      </c>
    </row>
    <row r="20" spans="1:4" ht="17.25" customHeight="1" x14ac:dyDescent="0.25">
      <c r="A20" s="62" t="s">
        <v>20</v>
      </c>
      <c r="B20" s="43"/>
      <c r="C20" s="43"/>
      <c r="D20" s="11">
        <v>7016.84</v>
      </c>
    </row>
    <row r="21" spans="1:4" ht="18.75" customHeight="1" x14ac:dyDescent="0.25">
      <c r="A21" s="62" t="s">
        <v>0</v>
      </c>
      <c r="B21" s="43"/>
      <c r="C21" s="43"/>
      <c r="D21" s="11">
        <v>9196.41</v>
      </c>
    </row>
    <row r="22" spans="1:4" ht="18.75" customHeight="1" x14ac:dyDescent="0.25">
      <c r="A22" s="62" t="s">
        <v>21</v>
      </c>
      <c r="B22" s="43"/>
      <c r="C22" s="43"/>
      <c r="D22" s="11">
        <v>137963.28</v>
      </c>
    </row>
    <row r="23" spans="1:4" ht="18" customHeight="1" x14ac:dyDescent="0.25">
      <c r="A23" s="75" t="s">
        <v>24</v>
      </c>
      <c r="B23" s="76"/>
      <c r="C23" s="76"/>
      <c r="D23" s="35">
        <v>41843.81</v>
      </c>
    </row>
    <row r="24" spans="1:4" ht="18.75" customHeight="1" x14ac:dyDescent="0.25">
      <c r="A24" s="42" t="s">
        <v>22</v>
      </c>
      <c r="B24" s="43"/>
      <c r="C24" s="43"/>
      <c r="D24" s="11">
        <v>4220.6400000000003</v>
      </c>
    </row>
    <row r="25" spans="1:4" ht="18.75" customHeight="1" thickBot="1" x14ac:dyDescent="0.3">
      <c r="A25" s="42" t="s">
        <v>23</v>
      </c>
      <c r="B25" s="43"/>
      <c r="C25" s="43"/>
      <c r="D25" s="11">
        <v>12000</v>
      </c>
    </row>
    <row r="26" spans="1:4" ht="17.25" customHeight="1" thickBot="1" x14ac:dyDescent="0.3">
      <c r="A26" s="46" t="s">
        <v>1</v>
      </c>
      <c r="B26" s="47"/>
      <c r="C26" s="47"/>
      <c r="D26" s="25">
        <f>SUM(D18:D25)</f>
        <v>223283.1</v>
      </c>
    </row>
    <row r="27" spans="1:4" ht="27.6" customHeight="1" thickBot="1" x14ac:dyDescent="0.3">
      <c r="B27" s="72" t="s">
        <v>14</v>
      </c>
      <c r="C27" s="73"/>
      <c r="D27" s="73"/>
    </row>
    <row r="28" spans="1:4" ht="15.75" customHeight="1" x14ac:dyDescent="0.25">
      <c r="A28" s="60" t="s">
        <v>25</v>
      </c>
      <c r="B28" s="61"/>
      <c r="C28" s="61"/>
      <c r="D28" s="7">
        <v>2051.6</v>
      </c>
    </row>
    <row r="29" spans="1:4" ht="15.75" customHeight="1" x14ac:dyDescent="0.25">
      <c r="A29" s="62" t="s">
        <v>26</v>
      </c>
      <c r="B29" s="43"/>
      <c r="C29" s="43"/>
      <c r="D29" s="11">
        <v>1008.58</v>
      </c>
    </row>
    <row r="30" spans="1:4" ht="15.75" customHeight="1" x14ac:dyDescent="0.25">
      <c r="A30" s="62" t="s">
        <v>27</v>
      </c>
      <c r="B30" s="43"/>
      <c r="C30" s="43"/>
      <c r="D30" s="11">
        <v>13908.29</v>
      </c>
    </row>
    <row r="31" spans="1:4" ht="15.75" customHeight="1" thickBot="1" x14ac:dyDescent="0.3">
      <c r="A31" s="74" t="s">
        <v>28</v>
      </c>
      <c r="B31" s="45"/>
      <c r="C31" s="45"/>
      <c r="D31" s="17">
        <v>1352.47</v>
      </c>
    </row>
    <row r="32" spans="1:4" ht="15.75" customHeight="1" thickBot="1" x14ac:dyDescent="0.3">
      <c r="A32" s="55" t="s">
        <v>15</v>
      </c>
      <c r="B32" s="56"/>
      <c r="C32" s="56"/>
      <c r="D32" s="18">
        <f>SUM(D28:D31)</f>
        <v>18320.940000000002</v>
      </c>
    </row>
    <row r="33" spans="1:8" ht="15" customHeight="1" thickBot="1" x14ac:dyDescent="0.3">
      <c r="B33" s="39" t="s">
        <v>5</v>
      </c>
    </row>
    <row r="34" spans="1:8" s="20" customFormat="1" ht="16.2" customHeight="1" x14ac:dyDescent="0.25">
      <c r="A34" s="57" t="s">
        <v>34</v>
      </c>
      <c r="B34" s="58"/>
      <c r="C34" s="59"/>
      <c r="D34" s="7">
        <v>4557.8</v>
      </c>
    </row>
    <row r="35" spans="1:8" s="20" customFormat="1" ht="18" customHeight="1" x14ac:dyDescent="0.25">
      <c r="A35" s="67" t="s">
        <v>35</v>
      </c>
      <c r="B35" s="68"/>
      <c r="C35" s="69"/>
      <c r="D35" s="11">
        <f>1402.1+2338.6</f>
        <v>3740.7</v>
      </c>
    </row>
    <row r="36" spans="1:8" s="20" customFormat="1" ht="15.75" customHeight="1" x14ac:dyDescent="0.25">
      <c r="A36" s="70" t="s">
        <v>36</v>
      </c>
      <c r="B36" s="71"/>
      <c r="C36" s="71"/>
      <c r="D36" s="26">
        <v>1261.9000000000001</v>
      </c>
      <c r="H36" s="22"/>
    </row>
    <row r="37" spans="1:8" ht="15.75" customHeight="1" x14ac:dyDescent="0.25">
      <c r="A37" s="42" t="s">
        <v>37</v>
      </c>
      <c r="B37" s="43"/>
      <c r="C37" s="43"/>
      <c r="D37" s="19">
        <f>586.6+5447+2488.6</f>
        <v>8522.2000000000007</v>
      </c>
    </row>
    <row r="38" spans="1:8" ht="15.75" customHeight="1" x14ac:dyDescent="0.25">
      <c r="A38" s="42" t="s">
        <v>38</v>
      </c>
      <c r="B38" s="43"/>
      <c r="C38" s="43"/>
      <c r="D38" s="19">
        <v>2124.5</v>
      </c>
    </row>
    <row r="39" spans="1:8" ht="15.75" customHeight="1" thickBot="1" x14ac:dyDescent="0.3">
      <c r="A39" s="42" t="s">
        <v>43</v>
      </c>
      <c r="B39" s="43"/>
      <c r="C39" s="43"/>
      <c r="D39" s="19">
        <v>775.8</v>
      </c>
    </row>
    <row r="40" spans="1:8" ht="15.75" hidden="1" customHeight="1" x14ac:dyDescent="0.25">
      <c r="A40" s="42"/>
      <c r="B40" s="43"/>
      <c r="C40" s="43"/>
      <c r="D40" s="19"/>
    </row>
    <row r="41" spans="1:8" ht="15.75" hidden="1" customHeight="1" x14ac:dyDescent="0.25">
      <c r="A41" s="42"/>
      <c r="B41" s="43"/>
      <c r="C41" s="43"/>
      <c r="D41" s="19"/>
    </row>
    <row r="42" spans="1:8" ht="15.75" hidden="1" customHeight="1" x14ac:dyDescent="0.25">
      <c r="A42" s="42"/>
      <c r="B42" s="43"/>
      <c r="C42" s="43"/>
      <c r="D42" s="19"/>
    </row>
    <row r="43" spans="1:8" ht="15.75" hidden="1" customHeight="1" x14ac:dyDescent="0.25">
      <c r="A43" s="42"/>
      <c r="B43" s="43"/>
      <c r="C43" s="43"/>
      <c r="D43" s="19"/>
    </row>
    <row r="44" spans="1:8" ht="15.75" hidden="1" customHeight="1" x14ac:dyDescent="0.25">
      <c r="A44" s="42"/>
      <c r="B44" s="43"/>
      <c r="C44" s="43"/>
      <c r="D44" s="19"/>
    </row>
    <row r="45" spans="1:8" ht="15.75" hidden="1" customHeight="1" x14ac:dyDescent="0.25">
      <c r="A45" s="42"/>
      <c r="B45" s="43"/>
      <c r="C45" s="43"/>
      <c r="D45" s="19"/>
    </row>
    <row r="46" spans="1:8" ht="15.75" hidden="1" customHeight="1" x14ac:dyDescent="0.25">
      <c r="A46" s="42"/>
      <c r="B46" s="43"/>
      <c r="C46" s="43"/>
      <c r="D46" s="19"/>
    </row>
    <row r="47" spans="1:8" ht="15.75" hidden="1" customHeight="1" x14ac:dyDescent="0.25">
      <c r="A47" s="42"/>
      <c r="B47" s="43"/>
      <c r="C47" s="43"/>
      <c r="D47" s="19"/>
    </row>
    <row r="48" spans="1:8" ht="17.25" hidden="1" customHeight="1" thickBot="1" x14ac:dyDescent="0.3">
      <c r="A48" s="44"/>
      <c r="B48" s="45"/>
      <c r="C48" s="45"/>
      <c r="D48" s="16"/>
    </row>
    <row r="49" spans="1:4" s="20" customFormat="1" ht="18.75" customHeight="1" thickBot="1" x14ac:dyDescent="0.3">
      <c r="A49" s="46" t="s">
        <v>3</v>
      </c>
      <c r="B49" s="47"/>
      <c r="C49" s="47"/>
      <c r="D49" s="25">
        <f>SUM(D34:D48)</f>
        <v>20982.899999999998</v>
      </c>
    </row>
    <row r="50" spans="1:4" s="20" customFormat="1" ht="18" customHeight="1" x14ac:dyDescent="0.25">
      <c r="B50" s="30" t="s">
        <v>6</v>
      </c>
      <c r="D50" s="31">
        <f>D49+D32+D26</f>
        <v>262586.94</v>
      </c>
    </row>
    <row r="51" spans="1:4" s="20" customFormat="1" ht="16.5" customHeight="1" x14ac:dyDescent="0.3">
      <c r="B51" s="24" t="s">
        <v>32</v>
      </c>
      <c r="C51" s="2"/>
      <c r="D51" s="27">
        <f>C8-D50</f>
        <v>43960.219999999972</v>
      </c>
    </row>
    <row r="52" spans="1:4" s="20" customFormat="1" ht="18" customHeight="1" x14ac:dyDescent="0.3">
      <c r="B52" s="24" t="s">
        <v>41</v>
      </c>
      <c r="C52" s="2"/>
      <c r="D52" s="27">
        <f>D4+D51</f>
        <v>-313861.69</v>
      </c>
    </row>
    <row r="53" spans="1:4" ht="15" customHeight="1" x14ac:dyDescent="0.25"/>
  </sheetData>
  <mergeCells count="37">
    <mergeCell ref="A45:C45"/>
    <mergeCell ref="A46:C46"/>
    <mergeCell ref="A20:C20"/>
    <mergeCell ref="A25:C25"/>
    <mergeCell ref="A24:C24"/>
    <mergeCell ref="A43:C43"/>
    <mergeCell ref="A23:C23"/>
    <mergeCell ref="B4:C4"/>
    <mergeCell ref="A3:C3"/>
    <mergeCell ref="A41:C41"/>
    <mergeCell ref="A42:C42"/>
    <mergeCell ref="A21:C21"/>
    <mergeCell ref="A38:C38"/>
    <mergeCell ref="A39:C39"/>
    <mergeCell ref="A40:C40"/>
    <mergeCell ref="A37:C37"/>
    <mergeCell ref="A35:C35"/>
    <mergeCell ref="A36:C36"/>
    <mergeCell ref="A22:C22"/>
    <mergeCell ref="B27:D27"/>
    <mergeCell ref="A31:C31"/>
    <mergeCell ref="A47:C47"/>
    <mergeCell ref="A48:C48"/>
    <mergeCell ref="A49:C49"/>
    <mergeCell ref="A7:B7"/>
    <mergeCell ref="A8:B8"/>
    <mergeCell ref="A9:D9"/>
    <mergeCell ref="A32:C32"/>
    <mergeCell ref="A34:C34"/>
    <mergeCell ref="A26:C26"/>
    <mergeCell ref="A28:C28"/>
    <mergeCell ref="A29:C29"/>
    <mergeCell ref="A30:C30"/>
    <mergeCell ref="A18:C18"/>
    <mergeCell ref="A19:C19"/>
    <mergeCell ref="B15:C15"/>
    <mergeCell ref="A44:C4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2023-03-02T03:26:58Z</cp:lastPrinted>
  <dcterms:created xsi:type="dcterms:W3CDTF">2012-01-24T09:54:37Z</dcterms:created>
  <dcterms:modified xsi:type="dcterms:W3CDTF">2023-03-02T03:27:01Z</dcterms:modified>
</cp:coreProperties>
</file>