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/>
</workbook>
</file>

<file path=xl/calcChain.xml><?xml version="1.0" encoding="utf-8"?>
<calcChain xmlns="http://schemas.openxmlformats.org/spreadsheetml/2006/main">
  <c r="D32" i="1" l="1"/>
  <c r="D26" i="1"/>
  <c r="D15" i="1"/>
  <c r="D69" i="1" l="1"/>
  <c r="D71" i="1" l="1"/>
  <c r="D47" i="1"/>
  <c r="D13" i="1" l="1"/>
  <c r="C14" i="1"/>
  <c r="B14" i="1"/>
  <c r="D12" i="1" l="1"/>
  <c r="D11" i="1"/>
  <c r="D10" i="1"/>
  <c r="D8" i="1"/>
  <c r="D14" i="1" l="1"/>
  <c r="D72" i="1"/>
  <c r="D73" i="1" s="1"/>
</calcChain>
</file>

<file path=xl/sharedStrings.xml><?xml version="1.0" encoding="utf-8"?>
<sst xmlns="http://schemas.openxmlformats.org/spreadsheetml/2006/main" count="60" uniqueCount="60">
  <si>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</si>
  <si>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</si>
  <si>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</si>
  <si>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</si>
  <si>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</si>
  <si>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</si>
  <si>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</si>
  <si>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</si>
  <si>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</si>
  <si>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</si>
  <si>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</si>
  <si>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</si>
  <si>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</si>
  <si>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</si>
  <si>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</si>
  <si>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</si>
  <si>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Охрана общего имущества МКД  ("ЧОО "Русич", "Сибирь-Мониторинг")</t>
  </si>
  <si>
    <t>Вознаграждение, координация с советом МКД</t>
  </si>
  <si>
    <t>Отведение стоков ОИ</t>
  </si>
  <si>
    <t>ОТЧЕТ по дому СОЦИАЛИСТИЧЕСКАЯ,  52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</si>
  <si>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</si>
  <si>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</si>
  <si>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</si>
  <si>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</si>
  <si>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Замена стояков системы отопления кв.61,65  /январь 2021г</t>
  </si>
  <si>
    <t>Ремонт уличного освещения   /январь 2021г</t>
  </si>
  <si>
    <t>Замена стояка системы отопления и канализации кв.30,33  /март 2021г</t>
  </si>
  <si>
    <t>Монтаж жолобов водосточной системы с а/вышкой  /февраль 2021г</t>
  </si>
  <si>
    <t>Ремонт подъездного освещения   /май 2021г</t>
  </si>
  <si>
    <t>Услуги по вывозу строительного мусора  /апрель 2021г</t>
  </si>
  <si>
    <t>Монтаж и установка пластиковых окон 2п  /май 2021г</t>
  </si>
  <si>
    <t>Завоз и разравнивание ПГС  /июнь 2021г</t>
  </si>
  <si>
    <t>Установка решеток на окна  /июнь 2021г</t>
  </si>
  <si>
    <t>Ремонт освещения  кв.46  /март 2021г</t>
  </si>
  <si>
    <t>Демонтаж мусорной урны 3п  /июнь 2021г</t>
  </si>
  <si>
    <t>Ремонт подъездного освещения   /июнь   2021г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</si>
  <si>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</si>
  <si>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</si>
  <si>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</si>
  <si>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</si>
  <si>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</si>
  <si>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</si>
  <si>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</si>
  <si>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</si>
  <si>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</si>
  <si>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Тариф на тех/содерж-17,90, СОИ-факт, обслуживание ПУ-0,49 кв.м, вознаграждение домкома-63,35 с помещения</t>
  </si>
  <si>
    <t>Кран для полива  /июль 2021г</t>
  </si>
  <si>
    <t>Год постройки-1981, панельный, оборудован стационарными эл/плитами, количество этажей-5, количество подъездов-4, количество жилых квартир-68, кол-во нежилых помещений-1, общая площадь дома-3357,90, кол-во зарегистрированных-132</t>
  </si>
  <si>
    <t>Тех.обслуживание, предповерочные работы, поверка приборов учета /август 2021г</t>
  </si>
  <si>
    <t>Ревизия эл.щита  /август 2021г</t>
  </si>
  <si>
    <t>за     2021 год</t>
  </si>
  <si>
    <t>Задолженность на 01.01.2022г.</t>
  </si>
  <si>
    <t xml:space="preserve">8. Средства на счете дома на 01.01.2022г.    </t>
  </si>
  <si>
    <t>Ремонт контейнерной площадки  /октябрь 2021г</t>
  </si>
  <si>
    <t>Ремонт подъездного освещения 3п  /октябрь  2021г</t>
  </si>
  <si>
    <t>Установка пластиковых окон 3п  /октябрь 2021г</t>
  </si>
  <si>
    <t>Осмотр и ремонт с-мы вентиляции кв.2  /октябрь 2021г</t>
  </si>
  <si>
    <t>Изготовление и установка решеток на окна 3п  /ноябрь 2021г</t>
  </si>
  <si>
    <t>Подключение переноски на крышу  /ноябрь 2021г</t>
  </si>
  <si>
    <t>Тех.обслуживание узла учета ОДПУ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</si>
</sst>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vertical="top" wrapText="1"/>
    </xf>
    <xf numFmtId="0" fontId="10" fillId="0" borderId="0" xfId="0" applyFont="1"/>
    <xf numFmtId="0" fontId="6" fillId="0" borderId="0" xfId="0" applyFont="1" applyAlignment="1">
      <alignment horizontal="left"/>
    </xf>
    <xf numFmtId="4" fontId="3" fillId="0" borderId="3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3" xfId="0" applyNumberFormat="1" applyFont="1" applyBorder="1" applyAlignment="1">
      <alignment vertical="top"/>
    </xf>
    <xf numFmtId="0" fontId="0" fillId="0" borderId="34" xfId="0" applyBorder="1" applyAlignment="1">
      <alignment vertical="top" wrapText="1"/>
    </xf>
    <xf numFmtId="4" fontId="2" fillId="0" borderId="0" xfId="0" applyNumberFormat="1" applyFont="1" applyFill="1" applyBorder="1" applyAlignment="1">
      <alignment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7" xfId="0" applyNumberFormat="1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  <xf numFmtId="0" fontId="5" fillId="0" borderId="2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10" fillId="0" borderId="26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3" xfId="0" applyFont="1" applyBorder="1" applyAlignment="1"/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6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2" zoomScaleNormal="100" workbookViewId="0">
      <selection activeCell="F9" sqref="F7:F9"/>
    </sheetView>
  </sheetViews>
  <sheetFormatPr defaultRowHeight="13.2" x14ac:dyDescent="0.25"/>
  <cols>
    <col min="1" max="1" width="16.77734375" customWidth="1"/>
    <col min="2" max="2" width="25.88671875" customWidth="1"/>
    <col min="3" max="3" width="34.33203125" customWidth="1"/>
    <col min="4" max="4" width="31.6640625" customWidth="1"/>
  </cols>
  <sheetData>
    <row r="1" spans="1:6" ht="17.399999999999999" x14ac:dyDescent="0.3">
      <c r="B1" s="37" t="s">
        <v>19</v>
      </c>
      <c r="C1" s="37"/>
      <c r="D1" s="37"/>
      <c r="E1" s="37"/>
      <c r="F1" s="37"/>
    </row>
    <row r="2" spans="1:6" ht="18" thickBot="1" x14ac:dyDescent="0.35">
      <c r="B2" s="38" t="s">
        <v>50</v>
      </c>
      <c r="C2" s="38"/>
      <c r="D2" s="38"/>
      <c r="E2" s="38"/>
      <c r="F2" s="38"/>
    </row>
    <row r="3" spans="1:6" ht="58.8" customHeight="1" thickBot="1" x14ac:dyDescent="0.35">
      <c r="A3" s="41" t="s">
        <v>47</v>
      </c>
      <c r="B3" s="41"/>
      <c r="C3" s="42"/>
      <c r="D3" s="33" t="s">
        <v>45</v>
      </c>
      <c r="E3" s="28"/>
      <c r="F3" s="28"/>
    </row>
    <row r="4" spans="1:6" ht="15.6" x14ac:dyDescent="0.3">
      <c r="B4" s="52" t="s">
        <v>20</v>
      </c>
      <c r="C4" s="52"/>
      <c r="D4" s="1">
        <v>-135334.57</v>
      </c>
    </row>
    <row r="5" spans="1:6" ht="15.6" x14ac:dyDescent="0.3">
      <c r="B5" s="39" t="s">
        <v>21</v>
      </c>
      <c r="C5" s="39"/>
      <c r="D5" s="39"/>
      <c r="E5" s="39"/>
      <c r="F5" s="39"/>
    </row>
    <row r="6" spans="1:6" s="3" customFormat="1" ht="14.25" customHeight="1" thickBot="1" x14ac:dyDescent="0.3">
      <c r="B6" s="4" t="s">
        <v>22</v>
      </c>
      <c r="D6" s="5">
        <v>-111515.55</v>
      </c>
    </row>
    <row r="7" spans="1:6" ht="16.8" customHeight="1" thickBot="1" x14ac:dyDescent="0.3">
      <c r="A7" s="54" t="s">
        <v>8</v>
      </c>
      <c r="B7" s="55"/>
      <c r="C7" s="25" t="s">
        <v>9</v>
      </c>
      <c r="D7" s="26" t="s">
        <v>51</v>
      </c>
    </row>
    <row r="8" spans="1:6" ht="19.5" customHeight="1" thickBot="1" x14ac:dyDescent="0.3">
      <c r="A8" s="56">
        <v>828461.78</v>
      </c>
      <c r="B8" s="57"/>
      <c r="C8" s="35">
        <v>802695.51</v>
      </c>
      <c r="D8" s="36">
        <f>D6+C8-A8</f>
        <v>-137281.82000000007</v>
      </c>
    </row>
    <row r="9" spans="1:6" s="27" customFormat="1" ht="12.75" customHeight="1" thickBot="1" x14ac:dyDescent="0.25">
      <c r="A9" s="58" t="s">
        <v>7</v>
      </c>
      <c r="B9" s="59"/>
      <c r="C9" s="59"/>
      <c r="D9" s="60"/>
    </row>
    <row r="10" spans="1:6" ht="16.5" customHeight="1" x14ac:dyDescent="0.25">
      <c r="A10" s="6" t="s">
        <v>10</v>
      </c>
      <c r="B10" s="7">
        <v>49132.4</v>
      </c>
      <c r="C10" s="8">
        <v>48632.18</v>
      </c>
      <c r="D10" s="9">
        <f>C10-B10</f>
        <v>-500.22000000000116</v>
      </c>
    </row>
    <row r="11" spans="1:6" ht="16.5" customHeight="1" x14ac:dyDescent="0.25">
      <c r="A11" s="10" t="s">
        <v>11</v>
      </c>
      <c r="B11" s="11">
        <v>2140.14</v>
      </c>
      <c r="C11" s="12">
        <v>2721.18</v>
      </c>
      <c r="D11" s="13">
        <f>C11-B11</f>
        <v>581.04</v>
      </c>
    </row>
    <row r="12" spans="1:6" ht="15" customHeight="1" x14ac:dyDescent="0.25">
      <c r="A12" s="10" t="s">
        <v>13</v>
      </c>
      <c r="B12" s="11">
        <v>14457.2</v>
      </c>
      <c r="C12" s="12">
        <v>13140.35</v>
      </c>
      <c r="D12" s="13">
        <f>C12-B12</f>
        <v>-1316.8500000000004</v>
      </c>
    </row>
    <row r="13" spans="1:6" ht="16.5" customHeight="1" thickBot="1" x14ac:dyDescent="0.3">
      <c r="A13" s="14" t="s">
        <v>18</v>
      </c>
      <c r="B13" s="15">
        <v>4488.42</v>
      </c>
      <c r="C13" s="16">
        <v>4408.95</v>
      </c>
      <c r="D13" s="17">
        <f>C13-B13</f>
        <v>-79.470000000000255</v>
      </c>
    </row>
    <row r="14" spans="1:6" ht="16.5" customHeight="1" thickBot="1" x14ac:dyDescent="0.3">
      <c r="A14" s="18" t="s">
        <v>12</v>
      </c>
      <c r="B14" s="19">
        <f>SUM(B10:B13)</f>
        <v>70218.16</v>
      </c>
      <c r="C14" s="20">
        <f>SUM(C10:C13)</f>
        <v>68902.66</v>
      </c>
      <c r="D14" s="21">
        <f>SUM(D10:D13)</f>
        <v>-1315.5000000000018</v>
      </c>
    </row>
    <row r="15" spans="1:6" ht="15" customHeight="1" x14ac:dyDescent="0.25">
      <c r="B15" s="53" t="s">
        <v>4</v>
      </c>
      <c r="C15" s="53"/>
      <c r="D15" s="2">
        <f>D8+69406.52</f>
        <v>-67875.300000000061</v>
      </c>
    </row>
    <row r="16" spans="1:6" ht="22.5" customHeight="1" thickBot="1" x14ac:dyDescent="0.3">
      <c r="B16" s="30" t="s">
        <v>2</v>
      </c>
    </row>
    <row r="17" spans="1:4" ht="18.75" customHeight="1" x14ac:dyDescent="0.25">
      <c r="A17" s="61" t="s">
        <v>36</v>
      </c>
      <c r="B17" s="62"/>
      <c r="C17" s="62"/>
      <c r="D17" s="9">
        <v>22167.42</v>
      </c>
    </row>
    <row r="18" spans="1:4" ht="18.75" customHeight="1" x14ac:dyDescent="0.25">
      <c r="A18" s="63" t="s">
        <v>37</v>
      </c>
      <c r="B18" s="51"/>
      <c r="C18" s="51"/>
      <c r="D18" s="13">
        <v>6851.75</v>
      </c>
    </row>
    <row r="19" spans="1:4" ht="17.25" customHeight="1" x14ac:dyDescent="0.25">
      <c r="A19" s="63" t="s">
        <v>38</v>
      </c>
      <c r="B19" s="51"/>
      <c r="C19" s="51"/>
      <c r="D19" s="13">
        <v>18135.03</v>
      </c>
    </row>
    <row r="20" spans="1:4" ht="18.75" customHeight="1" x14ac:dyDescent="0.25">
      <c r="A20" s="63" t="s">
        <v>0</v>
      </c>
      <c r="B20" s="51"/>
      <c r="C20" s="51"/>
      <c r="D20" s="13">
        <v>23060.15</v>
      </c>
    </row>
    <row r="21" spans="1:4" ht="18.75" customHeight="1" x14ac:dyDescent="0.25">
      <c r="A21" s="63" t="s">
        <v>39</v>
      </c>
      <c r="B21" s="51"/>
      <c r="C21" s="51"/>
      <c r="D21" s="13">
        <v>316691.40999999997</v>
      </c>
    </row>
    <row r="22" spans="1:4" ht="18" customHeight="1" x14ac:dyDescent="0.25">
      <c r="A22" s="63" t="s">
        <v>40</v>
      </c>
      <c r="B22" s="51"/>
      <c r="C22" s="51"/>
      <c r="D22" s="13">
        <v>100179.26</v>
      </c>
    </row>
    <row r="23" spans="1:4" ht="18" customHeight="1" x14ac:dyDescent="0.25">
      <c r="A23" s="63" t="s">
        <v>16</v>
      </c>
      <c r="B23" s="51"/>
      <c r="C23" s="51"/>
      <c r="D23" s="13">
        <v>24000</v>
      </c>
    </row>
    <row r="24" spans="1:4" ht="18" customHeight="1" x14ac:dyDescent="0.25">
      <c r="A24" s="63" t="s">
        <v>59</v>
      </c>
      <c r="B24" s="51"/>
      <c r="C24" s="51"/>
      <c r="D24" s="13">
        <v>12540</v>
      </c>
    </row>
    <row r="25" spans="1:4" ht="18" customHeight="1" thickBot="1" x14ac:dyDescent="0.3">
      <c r="A25" s="64" t="s">
        <v>17</v>
      </c>
      <c r="B25" s="65"/>
      <c r="C25" s="65"/>
      <c r="D25" s="40">
        <v>49637</v>
      </c>
    </row>
    <row r="26" spans="1:4" ht="17.25" customHeight="1" thickBot="1" x14ac:dyDescent="0.3">
      <c r="A26" s="45" t="s">
        <v>1</v>
      </c>
      <c r="B26" s="46"/>
      <c r="C26" s="46"/>
      <c r="D26" s="24">
        <f>SUM(D17:D25)</f>
        <v>573262.02</v>
      </c>
    </row>
    <row r="27" spans="1:4" ht="33" customHeight="1" thickBot="1" x14ac:dyDescent="0.3">
      <c r="B27" s="70" t="s">
        <v>14</v>
      </c>
      <c r="C27" s="71"/>
      <c r="D27" s="71"/>
    </row>
    <row r="28" spans="1:4" ht="18" customHeight="1" x14ac:dyDescent="0.25">
      <c r="A28" s="61" t="s">
        <v>41</v>
      </c>
      <c r="B28" s="62"/>
      <c r="C28" s="62"/>
      <c r="D28" s="9">
        <v>41605.629999999997</v>
      </c>
    </row>
    <row r="29" spans="1:4" ht="18" customHeight="1" x14ac:dyDescent="0.25">
      <c r="A29" s="63" t="s">
        <v>42</v>
      </c>
      <c r="B29" s="51"/>
      <c r="C29" s="51"/>
      <c r="D29" s="13">
        <v>3207.42</v>
      </c>
    </row>
    <row r="30" spans="1:4" ht="18.75" customHeight="1" x14ac:dyDescent="0.25">
      <c r="A30" s="63" t="s">
        <v>43</v>
      </c>
      <c r="B30" s="51"/>
      <c r="C30" s="51"/>
      <c r="D30" s="13">
        <v>16868.96</v>
      </c>
    </row>
    <row r="31" spans="1:4" ht="18.75" customHeight="1" thickBot="1" x14ac:dyDescent="0.3">
      <c r="A31" s="74" t="s">
        <v>44</v>
      </c>
      <c r="B31" s="75"/>
      <c r="C31" s="75"/>
      <c r="D31" s="32">
        <v>4489.2</v>
      </c>
    </row>
    <row r="32" spans="1:4" ht="18" customHeight="1" thickBot="1" x14ac:dyDescent="0.3">
      <c r="A32" s="72" t="s">
        <v>15</v>
      </c>
      <c r="B32" s="73"/>
      <c r="C32" s="73"/>
      <c r="D32" s="22">
        <f>SUM(D28:D31)</f>
        <v>66171.209999999992</v>
      </c>
    </row>
    <row r="33" spans="1:4" s="3" customFormat="1" ht="19.8" customHeight="1" thickBot="1" x14ac:dyDescent="0.3">
      <c r="B33" s="30" t="s">
        <v>5</v>
      </c>
    </row>
    <row r="34" spans="1:4" ht="15" customHeight="1" x14ac:dyDescent="0.25">
      <c r="A34" s="69" t="s">
        <v>24</v>
      </c>
      <c r="B34" s="62"/>
      <c r="C34" s="62"/>
      <c r="D34" s="9">
        <v>2339.21</v>
      </c>
    </row>
    <row r="35" spans="1:4" ht="15" customHeight="1" x14ac:dyDescent="0.25">
      <c r="A35" s="43" t="s">
        <v>25</v>
      </c>
      <c r="B35" s="44"/>
      <c r="C35" s="44"/>
      <c r="D35" s="29">
        <v>1137.0999999999999</v>
      </c>
    </row>
    <row r="36" spans="1:4" ht="15" customHeight="1" x14ac:dyDescent="0.25">
      <c r="A36" s="43" t="s">
        <v>27</v>
      </c>
      <c r="B36" s="44"/>
      <c r="C36" s="44"/>
      <c r="D36" s="29">
        <v>4000</v>
      </c>
    </row>
    <row r="37" spans="1:4" ht="14.4" customHeight="1" x14ac:dyDescent="0.25">
      <c r="A37" s="50" t="s">
        <v>33</v>
      </c>
      <c r="B37" s="51"/>
      <c r="C37" s="51"/>
      <c r="D37" s="29">
        <v>394.4</v>
      </c>
    </row>
    <row r="38" spans="1:4" ht="15" customHeight="1" x14ac:dyDescent="0.25">
      <c r="A38" s="50" t="s">
        <v>26</v>
      </c>
      <c r="B38" s="51"/>
      <c r="C38" s="51"/>
      <c r="D38" s="13">
        <v>12499.74</v>
      </c>
    </row>
    <row r="39" spans="1:4" ht="15" customHeight="1" x14ac:dyDescent="0.25">
      <c r="A39" s="50" t="s">
        <v>29</v>
      </c>
      <c r="B39" s="51"/>
      <c r="C39" s="51"/>
      <c r="D39" s="13">
        <v>5000</v>
      </c>
    </row>
    <row r="40" spans="1:4" ht="15.75" customHeight="1" x14ac:dyDescent="0.25">
      <c r="A40" s="50" t="s">
        <v>28</v>
      </c>
      <c r="B40" s="51"/>
      <c r="C40" s="51"/>
      <c r="D40" s="13">
        <v>843.9</v>
      </c>
    </row>
    <row r="41" spans="1:4" ht="15" customHeight="1" x14ac:dyDescent="0.25">
      <c r="A41" s="66" t="s">
        <v>30</v>
      </c>
      <c r="B41" s="67"/>
      <c r="C41" s="68"/>
      <c r="D41" s="13">
        <v>73400</v>
      </c>
    </row>
    <row r="42" spans="1:4" ht="15.75" customHeight="1" x14ac:dyDescent="0.25">
      <c r="A42" s="47" t="s">
        <v>31</v>
      </c>
      <c r="B42" s="48"/>
      <c r="C42" s="49"/>
      <c r="D42" s="13">
        <v>6276.9</v>
      </c>
    </row>
    <row r="43" spans="1:4" ht="16.5" customHeight="1" x14ac:dyDescent="0.25">
      <c r="A43" s="43" t="s">
        <v>32</v>
      </c>
      <c r="B43" s="44"/>
      <c r="C43" s="44"/>
      <c r="D43" s="29">
        <v>11388.1</v>
      </c>
    </row>
    <row r="44" spans="1:4" ht="15.75" customHeight="1" x14ac:dyDescent="0.25">
      <c r="A44" s="50" t="s">
        <v>34</v>
      </c>
      <c r="B44" s="51"/>
      <c r="C44" s="51"/>
      <c r="D44" s="13">
        <v>538.6</v>
      </c>
    </row>
    <row r="45" spans="1:4" ht="15" customHeight="1" x14ac:dyDescent="0.25">
      <c r="A45" s="50" t="s">
        <v>35</v>
      </c>
      <c r="B45" s="51"/>
      <c r="C45" s="51"/>
      <c r="D45" s="13">
        <v>1501.2</v>
      </c>
    </row>
    <row r="46" spans="1:4" ht="16.2" customHeight="1" x14ac:dyDescent="0.25">
      <c r="A46" s="50" t="s">
        <v>46</v>
      </c>
      <c r="B46" s="51"/>
      <c r="C46" s="51"/>
      <c r="D46" s="13">
        <v>2103.1999999999998</v>
      </c>
    </row>
    <row r="47" spans="1:4" ht="16.8" customHeight="1" x14ac:dyDescent="0.25">
      <c r="A47" s="50" t="s">
        <v>48</v>
      </c>
      <c r="B47" s="51"/>
      <c r="C47" s="51"/>
      <c r="D47" s="13">
        <f>10436+1770</f>
        <v>12206</v>
      </c>
    </row>
    <row r="48" spans="1:4" ht="15" customHeight="1" x14ac:dyDescent="0.25">
      <c r="A48" s="50" t="s">
        <v>49</v>
      </c>
      <c r="B48" s="51"/>
      <c r="C48" s="51"/>
      <c r="D48" s="13">
        <v>996.4</v>
      </c>
    </row>
    <row r="49" spans="1:4" ht="14.4" customHeight="1" x14ac:dyDescent="0.25">
      <c r="A49" s="50" t="s">
        <v>53</v>
      </c>
      <c r="B49" s="51"/>
      <c r="C49" s="51"/>
      <c r="D49" s="13">
        <v>19722.89</v>
      </c>
    </row>
    <row r="50" spans="1:4" ht="16.2" customHeight="1" x14ac:dyDescent="0.25">
      <c r="A50" s="50" t="s">
        <v>54</v>
      </c>
      <c r="B50" s="51"/>
      <c r="C50" s="51"/>
      <c r="D50" s="13">
        <v>65</v>
      </c>
    </row>
    <row r="51" spans="1:4" ht="16.8" customHeight="1" x14ac:dyDescent="0.25">
      <c r="A51" s="50" t="s">
        <v>55</v>
      </c>
      <c r="B51" s="51"/>
      <c r="C51" s="51"/>
      <c r="D51" s="13">
        <v>84900</v>
      </c>
    </row>
    <row r="52" spans="1:4" ht="16.2" customHeight="1" x14ac:dyDescent="0.25">
      <c r="A52" s="50" t="s">
        <v>56</v>
      </c>
      <c r="B52" s="51"/>
      <c r="C52" s="51"/>
      <c r="D52" s="13">
        <v>500</v>
      </c>
    </row>
    <row r="53" spans="1:4" ht="15.6" customHeight="1" x14ac:dyDescent="0.25">
      <c r="A53" s="50" t="s">
        <v>57</v>
      </c>
      <c r="B53" s="51"/>
      <c r="C53" s="51"/>
      <c r="D53" s="13">
        <v>12662.1</v>
      </c>
    </row>
    <row r="54" spans="1:4" ht="16.2" customHeight="1" thickBot="1" x14ac:dyDescent="0.3">
      <c r="A54" s="50" t="s">
        <v>58</v>
      </c>
      <c r="B54" s="51"/>
      <c r="C54" s="51"/>
      <c r="D54" s="13">
        <v>1572.2</v>
      </c>
    </row>
    <row r="55" spans="1:4" ht="18.75" hidden="1" customHeight="1" x14ac:dyDescent="0.25">
      <c r="A55" s="50"/>
      <c r="B55" s="51"/>
      <c r="C55" s="51"/>
      <c r="D55" s="13"/>
    </row>
    <row r="56" spans="1:4" ht="18.75" hidden="1" customHeight="1" x14ac:dyDescent="0.25">
      <c r="A56" s="50"/>
      <c r="B56" s="51"/>
      <c r="C56" s="51"/>
      <c r="D56" s="13"/>
    </row>
    <row r="57" spans="1:4" ht="18" hidden="1" customHeight="1" x14ac:dyDescent="0.25">
      <c r="A57" s="50"/>
      <c r="B57" s="51"/>
      <c r="C57" s="51"/>
      <c r="D57" s="13"/>
    </row>
    <row r="58" spans="1:4" ht="18.75" hidden="1" customHeight="1" x14ac:dyDescent="0.25">
      <c r="A58" s="50"/>
      <c r="B58" s="51"/>
      <c r="C58" s="51"/>
      <c r="D58" s="13"/>
    </row>
    <row r="59" spans="1:4" ht="18.75" hidden="1" customHeight="1" x14ac:dyDescent="0.25">
      <c r="A59" s="50"/>
      <c r="B59" s="51"/>
      <c r="C59" s="51"/>
      <c r="D59" s="13"/>
    </row>
    <row r="60" spans="1:4" ht="18.75" hidden="1" customHeight="1" x14ac:dyDescent="0.25">
      <c r="A60" s="50"/>
      <c r="B60" s="51"/>
      <c r="C60" s="51"/>
      <c r="D60" s="13"/>
    </row>
    <row r="61" spans="1:4" ht="15" hidden="1" x14ac:dyDescent="0.25">
      <c r="A61" s="50"/>
      <c r="B61" s="51"/>
      <c r="C61" s="51"/>
      <c r="D61" s="13"/>
    </row>
    <row r="62" spans="1:4" ht="18.75" hidden="1" customHeight="1" x14ac:dyDescent="0.25">
      <c r="A62" s="50"/>
      <c r="B62" s="51"/>
      <c r="C62" s="51"/>
      <c r="D62" s="13"/>
    </row>
    <row r="63" spans="1:4" ht="18.75" hidden="1" customHeight="1" x14ac:dyDescent="0.25">
      <c r="A63" s="50"/>
      <c r="B63" s="51"/>
      <c r="C63" s="51"/>
      <c r="D63" s="13"/>
    </row>
    <row r="64" spans="1:4" ht="18.75" hidden="1" customHeight="1" x14ac:dyDescent="0.25">
      <c r="A64" s="50"/>
      <c r="B64" s="51"/>
      <c r="C64" s="51"/>
      <c r="D64" s="13"/>
    </row>
    <row r="65" spans="1:4" ht="18.75" hidden="1" customHeight="1" x14ac:dyDescent="0.25">
      <c r="A65" s="50"/>
      <c r="B65" s="51"/>
      <c r="C65" s="51"/>
      <c r="D65" s="13"/>
    </row>
    <row r="66" spans="1:4" ht="18.75" hidden="1" customHeight="1" x14ac:dyDescent="0.25">
      <c r="A66" s="50"/>
      <c r="B66" s="51"/>
      <c r="C66" s="51"/>
      <c r="D66" s="13"/>
    </row>
    <row r="67" spans="1:4" ht="18.75" hidden="1" customHeight="1" x14ac:dyDescent="0.25">
      <c r="A67" s="50"/>
      <c r="B67" s="51"/>
      <c r="C67" s="51"/>
      <c r="D67" s="13"/>
    </row>
    <row r="68" spans="1:4" ht="18.75" hidden="1" customHeight="1" thickBot="1" x14ac:dyDescent="0.3">
      <c r="A68" s="43"/>
      <c r="B68" s="44"/>
      <c r="C68" s="44"/>
      <c r="D68" s="23"/>
    </row>
    <row r="69" spans="1:4" ht="19.5" customHeight="1" thickBot="1" x14ac:dyDescent="0.3">
      <c r="A69" s="45" t="s">
        <v>3</v>
      </c>
      <c r="B69" s="46"/>
      <c r="C69" s="46"/>
      <c r="D69" s="24">
        <f>SUM(D34:D68)</f>
        <v>254046.94000000003</v>
      </c>
    </row>
    <row r="70" spans="1:4" ht="3.75" customHeight="1" x14ac:dyDescent="0.25"/>
    <row r="71" spans="1:4" s="3" customFormat="1" ht="17.399999999999999" customHeight="1" x14ac:dyDescent="0.25">
      <c r="B71" s="30" t="s">
        <v>6</v>
      </c>
      <c r="D71" s="34">
        <f>D26+D32+D69</f>
        <v>893480.17</v>
      </c>
    </row>
    <row r="72" spans="1:4" ht="15" customHeight="1" x14ac:dyDescent="0.25">
      <c r="B72" s="30" t="s">
        <v>23</v>
      </c>
      <c r="C72" s="3"/>
      <c r="D72" s="5">
        <f>C8-D71</f>
        <v>-90784.660000000033</v>
      </c>
    </row>
    <row r="73" spans="1:4" ht="15" customHeight="1" x14ac:dyDescent="0.25">
      <c r="B73" s="30" t="s">
        <v>52</v>
      </c>
      <c r="C73" s="3"/>
      <c r="D73" s="31">
        <f>D4+D72</f>
        <v>-226119.23000000004</v>
      </c>
    </row>
  </sheetData>
  <mergeCells count="58">
    <mergeCell ref="B27:D27"/>
    <mergeCell ref="A32:C32"/>
    <mergeCell ref="A26:C26"/>
    <mergeCell ref="A31:C31"/>
    <mergeCell ref="A28:C28"/>
    <mergeCell ref="A34:C34"/>
    <mergeCell ref="A37:C37"/>
    <mergeCell ref="A29:C29"/>
    <mergeCell ref="A30:C30"/>
    <mergeCell ref="A35:C35"/>
    <mergeCell ref="A36:C36"/>
    <mergeCell ref="A58:C58"/>
    <mergeCell ref="A60:C60"/>
    <mergeCell ref="A62:C62"/>
    <mergeCell ref="A40:C40"/>
    <mergeCell ref="A38:C38"/>
    <mergeCell ref="A54:C54"/>
    <mergeCell ref="A55:C55"/>
    <mergeCell ref="A52:C52"/>
    <mergeCell ref="A41:C41"/>
    <mergeCell ref="A53:C53"/>
    <mergeCell ref="A39:C39"/>
    <mergeCell ref="A63:C63"/>
    <mergeCell ref="A64:C64"/>
    <mergeCell ref="A59:C59"/>
    <mergeCell ref="A65:C65"/>
    <mergeCell ref="A66:C66"/>
    <mergeCell ref="A61:C61"/>
    <mergeCell ref="A17:C17"/>
    <mergeCell ref="A21:C21"/>
    <mergeCell ref="A22:C22"/>
    <mergeCell ref="A25:C25"/>
    <mergeCell ref="A18:C18"/>
    <mergeCell ref="A19:C19"/>
    <mergeCell ref="A20:C20"/>
    <mergeCell ref="A23:C23"/>
    <mergeCell ref="A24:C24"/>
    <mergeCell ref="B4:C4"/>
    <mergeCell ref="B15:C15"/>
    <mergeCell ref="A7:B7"/>
    <mergeCell ref="A8:B8"/>
    <mergeCell ref="A9:D9"/>
    <mergeCell ref="A3:C3"/>
    <mergeCell ref="A68:C68"/>
    <mergeCell ref="A69:C69"/>
    <mergeCell ref="A43:C43"/>
    <mergeCell ref="A42:C42"/>
    <mergeCell ref="A45:C45"/>
    <mergeCell ref="A44:C44"/>
    <mergeCell ref="A46:C46"/>
    <mergeCell ref="A67:C67"/>
    <mergeCell ref="A47:C47"/>
    <mergeCell ref="A48:C48"/>
    <mergeCell ref="A51:C51"/>
    <mergeCell ref="A56:C56"/>
    <mergeCell ref="A57:C57"/>
    <mergeCell ref="A49:C49"/>
    <mergeCell ref="A50:C5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2022-03-17T06:06:36Z</cp:lastPrinted>
  <dcterms:created xsi:type="dcterms:W3CDTF">2012-01-24T09:54:37Z</dcterms:created>
  <dcterms:modified xsi:type="dcterms:W3CDTF">2022-03-17T06:07:08Z</dcterms:modified>
</cp:coreProperties>
</file>