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9" i="1" l="1"/>
  <c r="D45" i="1" l="1"/>
  <c r="D32" i="1"/>
  <c r="D25" i="1" l="1"/>
  <c r="D47" i="1" s="1"/>
  <c r="D13" i="1" l="1"/>
  <c r="C14" i="1"/>
  <c r="B14" i="1"/>
  <c r="D12" i="1" l="1"/>
  <c r="D11" i="1"/>
  <c r="D10" i="1"/>
  <c r="D8" i="1"/>
  <c r="D14" i="1" l="1"/>
  <c r="D48" i="1"/>
  <c r="D49" i="1" s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<sst xmlns="http://schemas.openxmlformats.org/spreadsheetml/2006/main" count="47" uniqueCount="47">
  <si>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</si>
  <si>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</si>
  <si>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</si>
  <si>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</si>
  <si>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</si>
  <si>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</si>
  <si>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</si>
  <si>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</si>
  <si>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</si>
  <si>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</si>
  <si>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</si>
  <si>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</si>
  <si>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</si>
  <si>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</si>
  <si>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</si>
  <si>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 95</t>
  </si>
  <si>
    <t>Отведение стоков ОИ</t>
  </si>
  <si>
    <t>Вознаграждение, координация с советом МКД</t>
  </si>
  <si>
    <t>ИТОГО расходов по подрядным работам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</si>
  <si>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</si>
  <si>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</si>
  <si>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</si>
  <si>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</si>
  <si>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подъездного  освещения  /январь 2021г</t>
  </si>
  <si>
    <t>Год постройки-1958, шлаколитой, газ балонный, количество этажей-2, количество подъездов-3, количество квартир-18, общая площадь дома-1359,10, кол-во зарегистрированных-38</t>
  </si>
  <si>
    <t>Ремонт уличного освещения  /февраль 2021г</t>
  </si>
  <si>
    <t>Ремонт уличного освещения  /март 2021г</t>
  </si>
  <si>
    <t>Вывоз веток, листьев (а/машина)  /апрель 2021г</t>
  </si>
  <si>
    <t>Вывоз веток, листьев (а/машина)  /май 2021г</t>
  </si>
  <si>
    <t>Ремонт подъездного  освещения  /июнь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</si>
  <si>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</si>
  <si>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</si>
  <si>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</si>
  <si>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</si>
  <si>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управления МКД </t>
  </si>
  <si>
    <t>Тех.обслуживание узла учета тепловой энергии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</si>
  <si>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</si>
  <si>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</si>
  <si>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</si>
  <si>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</si>
  <si>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 xml:space="preserve">Перерасчет за 2020 год (ремонт цоколя)   </t>
  </si>
  <si>
    <t>Тариф на тех/содерж-18,60, СОИ-факт, обслуживание ПУ -66,88 с квартиры</t>
  </si>
  <si>
    <t>Услуги по вывозу строительных отходов  (контейнер)  /май 2021г</t>
  </si>
  <si>
    <t>за     2021 год</t>
  </si>
  <si>
    <t>Задолженность на 01.01.2022г.</t>
  </si>
  <si>
    <t xml:space="preserve">8. Средства на счете дома на 01.01.2022г.    </t>
  </si>
  <si>
    <t>Ремонт вентиляционных шахт, слуховых окон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</si>
</sst>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0" fontId="8" fillId="0" borderId="25" xfId="0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0" fontId="8" fillId="0" borderId="10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2" fillId="0" borderId="29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3" fillId="0" borderId="35" xfId="0" applyNumberFormat="1" applyFont="1" applyBorder="1" applyAlignment="1">
      <alignment vertical="top"/>
    </xf>
    <xf numFmtId="4" fontId="3" fillId="0" borderId="37" xfId="0" applyNumberFormat="1" applyFont="1" applyBorder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0" fillId="0" borderId="39" xfId="0" applyBorder="1" applyAlignment="1">
      <alignment vertical="top" wrapText="1"/>
    </xf>
    <xf numFmtId="4" fontId="2" fillId="0" borderId="21" xfId="0" applyNumberFormat="1" applyFont="1" applyBorder="1" applyAlignment="1">
      <alignment horizontal="right" vertical="top"/>
    </xf>
    <xf numFmtId="4" fontId="2" fillId="0" borderId="15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27" xfId="0" applyFont="1" applyBorder="1" applyAlignment="1">
      <alignment horizontal="right" vertical="top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31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0" xfId="0" applyFont="1" applyAlignment="1"/>
    <xf numFmtId="0" fontId="7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4" fontId="2" fillId="0" borderId="20" xfId="0" applyNumberFormat="1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4" fontId="0" fillId="0" borderId="22" xfId="0" applyNumberFormat="1" applyFont="1" applyBorder="1" applyAlignment="1"/>
    <xf numFmtId="0" fontId="0" fillId="0" borderId="0" xfId="0" applyFont="1" applyBorder="1" applyAlignment="1"/>
    <xf numFmtId="0" fontId="0" fillId="0" borderId="23" xfId="0" applyFont="1" applyBorder="1" applyAlignment="1"/>
    <xf numFmtId="0" fontId="0" fillId="0" borderId="0" xfId="0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D25" sqref="D25"/>
    </sheetView>
  </sheetViews>
  <sheetFormatPr defaultRowHeight="13.2" x14ac:dyDescent="0.25"/>
  <cols>
    <col min="1" max="1" width="18.44140625" customWidth="1"/>
    <col min="2" max="2" width="23.5546875" customWidth="1"/>
    <col min="3" max="3" width="33.88671875" customWidth="1"/>
    <col min="4" max="4" width="32.21875" customWidth="1"/>
  </cols>
  <sheetData>
    <row r="1" spans="1:9" ht="17.399999999999999" x14ac:dyDescent="0.3">
      <c r="B1" s="37" t="s">
        <v>15</v>
      </c>
      <c r="C1" s="37"/>
      <c r="D1" s="37"/>
      <c r="E1" s="37"/>
      <c r="F1" s="37"/>
      <c r="G1" s="37"/>
      <c r="H1" s="37"/>
      <c r="I1" s="37"/>
    </row>
    <row r="2" spans="1:9" ht="18" thickBot="1" x14ac:dyDescent="0.35">
      <c r="B2" s="38" t="s">
        <v>43</v>
      </c>
      <c r="C2" s="38"/>
      <c r="D2" s="38"/>
      <c r="E2" s="38"/>
      <c r="F2" s="38"/>
      <c r="G2" s="38"/>
      <c r="H2" s="38"/>
      <c r="I2" s="38"/>
    </row>
    <row r="3" spans="1:9" ht="40.200000000000003" customHeight="1" thickBot="1" x14ac:dyDescent="0.3">
      <c r="A3" s="66" t="s">
        <v>24</v>
      </c>
      <c r="B3" s="66"/>
      <c r="C3" s="67"/>
      <c r="D3" s="34" t="s">
        <v>41</v>
      </c>
    </row>
    <row r="4" spans="1:9" ht="15.6" x14ac:dyDescent="0.3">
      <c r="B4" s="58" t="s">
        <v>19</v>
      </c>
      <c r="C4" s="58"/>
      <c r="D4" s="3">
        <v>-95383.55</v>
      </c>
    </row>
    <row r="5" spans="1:9" ht="15.6" x14ac:dyDescent="0.3">
      <c r="B5" s="39" t="s">
        <v>20</v>
      </c>
      <c r="C5" s="39"/>
      <c r="D5" s="39"/>
      <c r="E5" s="39"/>
      <c r="F5" s="39"/>
      <c r="G5" s="39"/>
      <c r="H5" s="39"/>
      <c r="I5" s="39"/>
    </row>
    <row r="6" spans="1:9" ht="19.5" customHeight="1" thickBot="1" x14ac:dyDescent="0.35">
      <c r="B6" s="2" t="s">
        <v>21</v>
      </c>
      <c r="D6" s="3">
        <v>-46109.62</v>
      </c>
    </row>
    <row r="7" spans="1:9" ht="18.600000000000001" customHeight="1" thickBot="1" x14ac:dyDescent="0.3">
      <c r="A7" s="59" t="s">
        <v>7</v>
      </c>
      <c r="B7" s="60"/>
      <c r="C7" s="5" t="s">
        <v>8</v>
      </c>
      <c r="D7" s="6" t="s">
        <v>44</v>
      </c>
    </row>
    <row r="8" spans="1:9" s="19" customFormat="1" ht="16.8" customHeight="1" thickBot="1" x14ac:dyDescent="0.3">
      <c r="A8" s="61">
        <v>310839.44</v>
      </c>
      <c r="B8" s="62"/>
      <c r="C8" s="35">
        <v>322332.31</v>
      </c>
      <c r="D8" s="36">
        <f>D6+C8-A8</f>
        <v>-34616.75</v>
      </c>
    </row>
    <row r="9" spans="1:9" ht="10.8" customHeight="1" thickBot="1" x14ac:dyDescent="0.3">
      <c r="A9" s="63" t="s">
        <v>6</v>
      </c>
      <c r="B9" s="64"/>
      <c r="C9" s="64"/>
      <c r="D9" s="65"/>
    </row>
    <row r="10" spans="1:9" ht="15.6" customHeight="1" x14ac:dyDescent="0.25">
      <c r="A10" s="7" t="s">
        <v>9</v>
      </c>
      <c r="B10" s="8">
        <v>1194.24</v>
      </c>
      <c r="C10" s="9">
        <v>1485.44</v>
      </c>
      <c r="D10" s="10">
        <f>C10-B10</f>
        <v>291.20000000000005</v>
      </c>
    </row>
    <row r="11" spans="1:9" ht="16.5" customHeight="1" x14ac:dyDescent="0.25">
      <c r="A11" s="11" t="s">
        <v>10</v>
      </c>
      <c r="B11" s="12">
        <v>1066.23</v>
      </c>
      <c r="C11" s="13">
        <v>1174.0899999999999</v>
      </c>
      <c r="D11" s="14">
        <f>C11-B11</f>
        <v>107.8599999999999</v>
      </c>
    </row>
    <row r="12" spans="1:9" ht="16.5" customHeight="1" x14ac:dyDescent="0.25">
      <c r="A12" s="11" t="s">
        <v>12</v>
      </c>
      <c r="B12" s="12">
        <v>976.49</v>
      </c>
      <c r="C12" s="13">
        <v>1393.69</v>
      </c>
      <c r="D12" s="14">
        <f>C12-B12</f>
        <v>417.20000000000005</v>
      </c>
    </row>
    <row r="13" spans="1:9" ht="16.5" customHeight="1" thickBot="1" x14ac:dyDescent="0.3">
      <c r="A13" s="28" t="s">
        <v>16</v>
      </c>
      <c r="B13" s="29">
        <v>1499.52</v>
      </c>
      <c r="C13" s="30">
        <v>1628.2</v>
      </c>
      <c r="D13" s="31">
        <f>C13-B13</f>
        <v>128.68000000000006</v>
      </c>
    </row>
    <row r="14" spans="1:9" ht="19.5" customHeight="1" thickBot="1" x14ac:dyDescent="0.3">
      <c r="A14" s="15" t="s">
        <v>11</v>
      </c>
      <c r="B14" s="16">
        <f>SUM(B10:B13)</f>
        <v>4736.4799999999996</v>
      </c>
      <c r="C14" s="17">
        <f>SUM(C10:C13)</f>
        <v>5681.42</v>
      </c>
      <c r="D14" s="18">
        <f>SUM(D10:D13)</f>
        <v>944.94</v>
      </c>
    </row>
    <row r="15" spans="1:9" s="19" customFormat="1" ht="16.5" customHeight="1" x14ac:dyDescent="0.25">
      <c r="A15" s="40" t="s">
        <v>3</v>
      </c>
      <c r="B15" s="40"/>
      <c r="C15" s="40"/>
      <c r="D15" s="4">
        <f>D8+29693.11</f>
        <v>-4923.6399999999994</v>
      </c>
    </row>
    <row r="16" spans="1:9" ht="21" customHeight="1" thickBot="1" x14ac:dyDescent="0.35">
      <c r="B16" s="1" t="s">
        <v>2</v>
      </c>
    </row>
    <row r="17" spans="1:4" ht="15.75" customHeight="1" x14ac:dyDescent="0.25">
      <c r="A17" s="46" t="s">
        <v>30</v>
      </c>
      <c r="B17" s="47"/>
      <c r="C17" s="47"/>
      <c r="D17" s="10">
        <v>8970.06</v>
      </c>
    </row>
    <row r="18" spans="1:4" ht="15.75" customHeight="1" x14ac:dyDescent="0.25">
      <c r="A18" s="48" t="s">
        <v>31</v>
      </c>
      <c r="B18" s="49"/>
      <c r="C18" s="49"/>
      <c r="D18" s="14">
        <v>2772.56</v>
      </c>
    </row>
    <row r="19" spans="1:4" ht="15.75" customHeight="1" x14ac:dyDescent="0.25">
      <c r="A19" s="48" t="s">
        <v>32</v>
      </c>
      <c r="B19" s="49"/>
      <c r="C19" s="49"/>
      <c r="D19" s="14">
        <v>7038.91</v>
      </c>
    </row>
    <row r="20" spans="1:4" ht="15.75" customHeight="1" x14ac:dyDescent="0.25">
      <c r="A20" s="48" t="s">
        <v>0</v>
      </c>
      <c r="B20" s="49"/>
      <c r="C20" s="49"/>
      <c r="D20" s="14">
        <v>9525.9699999999993</v>
      </c>
    </row>
    <row r="21" spans="1:4" ht="15.75" customHeight="1" x14ac:dyDescent="0.25">
      <c r="A21" s="48" t="s">
        <v>33</v>
      </c>
      <c r="B21" s="49"/>
      <c r="C21" s="49"/>
      <c r="D21" s="14">
        <v>129658.14</v>
      </c>
    </row>
    <row r="22" spans="1:4" ht="15.75" customHeight="1" x14ac:dyDescent="0.25">
      <c r="A22" s="48" t="s">
        <v>34</v>
      </c>
      <c r="B22" s="49"/>
      <c r="C22" s="49"/>
      <c r="D22" s="14">
        <v>40120.629999999997</v>
      </c>
    </row>
    <row r="23" spans="1:4" ht="15.75" customHeight="1" x14ac:dyDescent="0.25">
      <c r="A23" s="48" t="s">
        <v>35</v>
      </c>
      <c r="B23" s="49"/>
      <c r="C23" s="49"/>
      <c r="D23" s="14">
        <v>13680</v>
      </c>
    </row>
    <row r="24" spans="1:4" ht="15.75" customHeight="1" thickBot="1" x14ac:dyDescent="0.3">
      <c r="A24" s="50" t="s">
        <v>17</v>
      </c>
      <c r="B24" s="51"/>
      <c r="C24" s="51"/>
      <c r="D24" s="27">
        <v>18660</v>
      </c>
    </row>
    <row r="25" spans="1:4" ht="17.25" customHeight="1" thickBot="1" x14ac:dyDescent="0.3">
      <c r="A25" s="44" t="s">
        <v>1</v>
      </c>
      <c r="B25" s="45"/>
      <c r="C25" s="45"/>
      <c r="D25" s="23">
        <f>SUM(D17:D24)</f>
        <v>230426.27000000002</v>
      </c>
    </row>
    <row r="26" spans="1:4" ht="8.25" customHeight="1" x14ac:dyDescent="0.25"/>
    <row r="27" spans="1:4" s="19" customFormat="1" ht="21" customHeight="1" thickBot="1" x14ac:dyDescent="0.3">
      <c r="A27" s="52" t="s">
        <v>13</v>
      </c>
      <c r="B27" s="52"/>
      <c r="C27" s="52"/>
      <c r="D27" s="52"/>
    </row>
    <row r="28" spans="1:4" ht="15.75" customHeight="1" x14ac:dyDescent="0.25">
      <c r="A28" s="46" t="s">
        <v>36</v>
      </c>
      <c r="B28" s="47"/>
      <c r="C28" s="47"/>
      <c r="D28" s="10">
        <v>1194.23</v>
      </c>
    </row>
    <row r="29" spans="1:4" ht="15.75" customHeight="1" x14ac:dyDescent="0.25">
      <c r="A29" s="48" t="s">
        <v>37</v>
      </c>
      <c r="B29" s="49"/>
      <c r="C29" s="49"/>
      <c r="D29" s="14">
        <v>1071.3599999999999</v>
      </c>
    </row>
    <row r="30" spans="1:4" ht="15.75" customHeight="1" x14ac:dyDescent="0.25">
      <c r="A30" s="48" t="s">
        <v>38</v>
      </c>
      <c r="B30" s="49"/>
      <c r="C30" s="49"/>
      <c r="D30" s="14">
        <v>976.5</v>
      </c>
    </row>
    <row r="31" spans="1:4" ht="15.75" customHeight="1" thickBot="1" x14ac:dyDescent="0.3">
      <c r="A31" s="74" t="s">
        <v>39</v>
      </c>
      <c r="B31" s="75"/>
      <c r="C31" s="75"/>
      <c r="D31" s="21">
        <v>1499.52</v>
      </c>
    </row>
    <row r="32" spans="1:4" ht="15.75" customHeight="1" thickBot="1" x14ac:dyDescent="0.3">
      <c r="A32" s="53" t="s">
        <v>14</v>
      </c>
      <c r="B32" s="54"/>
      <c r="C32" s="54"/>
      <c r="D32" s="20">
        <f>SUM(D28:D31)</f>
        <v>4741.6100000000006</v>
      </c>
    </row>
    <row r="33" spans="1:4" s="19" customFormat="1" ht="18.600000000000001" customHeight="1" thickBot="1" x14ac:dyDescent="0.3">
      <c r="B33" s="22" t="s">
        <v>4</v>
      </c>
      <c r="D33" s="33"/>
    </row>
    <row r="34" spans="1:4" ht="16.5" customHeight="1" x14ac:dyDescent="0.25">
      <c r="A34" s="55" t="s">
        <v>23</v>
      </c>
      <c r="B34" s="56"/>
      <c r="C34" s="57"/>
      <c r="D34" s="10">
        <v>75</v>
      </c>
    </row>
    <row r="35" spans="1:4" ht="17.25" customHeight="1" x14ac:dyDescent="0.25">
      <c r="A35" s="41" t="s">
        <v>25</v>
      </c>
      <c r="B35" s="42"/>
      <c r="C35" s="43"/>
      <c r="D35" s="14">
        <v>674.5</v>
      </c>
    </row>
    <row r="36" spans="1:4" ht="15" customHeight="1" x14ac:dyDescent="0.25">
      <c r="A36" s="41" t="s">
        <v>26</v>
      </c>
      <c r="B36" s="42"/>
      <c r="C36" s="43"/>
      <c r="D36" s="14">
        <v>519.6</v>
      </c>
    </row>
    <row r="37" spans="1:4" ht="15" customHeight="1" x14ac:dyDescent="0.25">
      <c r="A37" s="41" t="s">
        <v>27</v>
      </c>
      <c r="B37" s="42"/>
      <c r="C37" s="43"/>
      <c r="D37" s="14">
        <v>1169.3</v>
      </c>
    </row>
    <row r="38" spans="1:4" ht="15" customHeight="1" x14ac:dyDescent="0.25">
      <c r="A38" s="41" t="s">
        <v>28</v>
      </c>
      <c r="B38" s="42"/>
      <c r="C38" s="43"/>
      <c r="D38" s="14">
        <v>1319.3</v>
      </c>
    </row>
    <row r="39" spans="1:4" ht="15" customHeight="1" x14ac:dyDescent="0.25">
      <c r="A39" s="41" t="s">
        <v>42</v>
      </c>
      <c r="B39" s="42"/>
      <c r="C39" s="43"/>
      <c r="D39" s="14">
        <f>2500</f>
        <v>2500</v>
      </c>
    </row>
    <row r="40" spans="1:4" ht="15" customHeight="1" x14ac:dyDescent="0.25">
      <c r="A40" s="41" t="s">
        <v>40</v>
      </c>
      <c r="B40" s="42"/>
      <c r="C40" s="43"/>
      <c r="D40" s="14">
        <v>-2597.5</v>
      </c>
    </row>
    <row r="41" spans="1:4" ht="15" customHeight="1" x14ac:dyDescent="0.25">
      <c r="A41" s="41" t="s">
        <v>29</v>
      </c>
      <c r="B41" s="42"/>
      <c r="C41" s="43"/>
      <c r="D41" s="14">
        <v>75</v>
      </c>
    </row>
    <row r="42" spans="1:4" ht="15" customHeight="1" thickBot="1" x14ac:dyDescent="0.3">
      <c r="A42" s="41" t="s">
        <v>46</v>
      </c>
      <c r="B42" s="42"/>
      <c r="C42" s="43"/>
      <c r="D42" s="14">
        <v>46435.7</v>
      </c>
    </row>
    <row r="43" spans="1:4" ht="15" hidden="1" customHeight="1" x14ac:dyDescent="0.25">
      <c r="A43" s="41"/>
      <c r="B43" s="42"/>
      <c r="C43" s="43"/>
      <c r="D43" s="14"/>
    </row>
    <row r="44" spans="1:4" ht="19.5" hidden="1" customHeight="1" thickBot="1" x14ac:dyDescent="0.3">
      <c r="A44" s="68"/>
      <c r="B44" s="69"/>
      <c r="C44" s="70"/>
      <c r="D44" s="32"/>
    </row>
    <row r="45" spans="1:4" s="19" customFormat="1" ht="16.2" customHeight="1" thickBot="1" x14ac:dyDescent="0.3">
      <c r="A45" s="71" t="s">
        <v>18</v>
      </c>
      <c r="B45" s="72"/>
      <c r="C45" s="73"/>
      <c r="D45" s="23">
        <f>SUM(D34:D44)</f>
        <v>50170.899999999994</v>
      </c>
    </row>
    <row r="46" spans="1:4" ht="10.5" customHeight="1" x14ac:dyDescent="0.25"/>
    <row r="47" spans="1:4" ht="17.25" customHeight="1" x14ac:dyDescent="0.25">
      <c r="B47" s="22" t="s">
        <v>5</v>
      </c>
      <c r="C47" s="19"/>
      <c r="D47" s="24">
        <f>D25+D32+D45</f>
        <v>285338.78000000003</v>
      </c>
    </row>
    <row r="48" spans="1:4" ht="15.6" x14ac:dyDescent="0.25">
      <c r="B48" s="22" t="s">
        <v>22</v>
      </c>
      <c r="C48" s="19"/>
      <c r="D48" s="25">
        <f>C8-D47</f>
        <v>36993.52999999997</v>
      </c>
    </row>
    <row r="49" spans="2:4" ht="15" customHeight="1" x14ac:dyDescent="0.25">
      <c r="B49" s="22" t="s">
        <v>45</v>
      </c>
      <c r="C49" s="19"/>
      <c r="D49" s="26">
        <f>D4+D48</f>
        <v>-58390.020000000033</v>
      </c>
    </row>
  </sheetData>
  <mergeCells count="33">
    <mergeCell ref="A44:C44"/>
    <mergeCell ref="A45:C45"/>
    <mergeCell ref="A17:C17"/>
    <mergeCell ref="A18:C18"/>
    <mergeCell ref="A19:C19"/>
    <mergeCell ref="A20:C20"/>
    <mergeCell ref="A43:C43"/>
    <mergeCell ref="A36:C36"/>
    <mergeCell ref="A35:C35"/>
    <mergeCell ref="A21:C21"/>
    <mergeCell ref="A22:C22"/>
    <mergeCell ref="A23:C23"/>
    <mergeCell ref="A31:C31"/>
    <mergeCell ref="A40:C40"/>
    <mergeCell ref="B4:C4"/>
    <mergeCell ref="A7:B7"/>
    <mergeCell ref="A8:B8"/>
    <mergeCell ref="A9:D9"/>
    <mergeCell ref="A3:C3"/>
    <mergeCell ref="A15:C15"/>
    <mergeCell ref="A37:C37"/>
    <mergeCell ref="A38:C38"/>
    <mergeCell ref="A42:C42"/>
    <mergeCell ref="A39:C39"/>
    <mergeCell ref="A41:C41"/>
    <mergeCell ref="A25:C25"/>
    <mergeCell ref="A28:C28"/>
    <mergeCell ref="A29:C29"/>
    <mergeCell ref="A30:C30"/>
    <mergeCell ref="A24:C24"/>
    <mergeCell ref="A27:D27"/>
    <mergeCell ref="A32:C32"/>
    <mergeCell ref="A34:C3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2022-03-14T08:24:04Z</cp:lastPrinted>
  <dcterms:created xsi:type="dcterms:W3CDTF">2012-01-24T09:54:37Z</dcterms:created>
  <dcterms:modified xsi:type="dcterms:W3CDTF">2022-03-14T08:24:29Z</dcterms:modified>
</cp:coreProperties>
</file>