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19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0" i="1" l="1"/>
  <c r="D27" i="1"/>
  <c r="D33" i="1"/>
  <c r="D51" i="1" l="1"/>
  <c r="D13" i="1"/>
  <c r="C14" i="1"/>
  <c r="B14" i="1"/>
  <c r="D12" i="1"/>
  <c r="D11" i="1"/>
  <c r="D10" i="1"/>
  <c r="D8" i="1"/>
  <c r="D14" i="1" l="1"/>
  <c r="D52" i="1"/>
  <c r="D53" i="1" s="1"/>
</calcChain>
</file>

<file path=xl/sharedStrings.xml><?xml version="1.0" encoding="utf-8"?>
<sst xmlns="http://schemas.openxmlformats.org/spreadsheetml/2006/main" count="50" uniqueCount="50">
  <si>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</si>
  <si>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</si>
  <si>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</si>
  <si>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</si>
  <si>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Услуги управления МКД ("БАЯРД")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</si>
  <si>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</si>
  <si>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</si>
  <si>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</si>
  <si>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</si>
  <si>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Услуги ТО газового оборудования ("Алтайкрайгазсервис")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</si>
  <si>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</si>
  <si>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</si>
  <si>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</si>
  <si>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</si>
  <si>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</si>
  <si>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</si>
  <si>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</si>
  <si>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</si>
  <si>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</si>
  <si>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</si>
  <si>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</si>
  <si>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</si>
  <si>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</si>
  <si>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Расходы по эл.энергии на содержание ОИ  (АО"Алтайэнергосбыт")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</si>
  <si>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</si>
  <si>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</si>
  <si>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</si>
  <si>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</si>
  <si>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Расходы по отведению стоков на содержание ОИ  (МУП г.Бийска "Водоканал")</t>
  </si>
  <si>
    <t>Тех.обслуживание общедомовых приборов учета ("Инженерные системы")</t>
  </si>
  <si>
    <t>ОТЧЕТ по дому МАТРОСОВА, 61</t>
  </si>
  <si>
    <t>1. Средства на счете дома на 01.01.2019г.</t>
  </si>
  <si>
    <t>2. Начисления и поступления за 2019 год</t>
  </si>
  <si>
    <t>Входящее сальдо по оплате на 01.01.2019г.</t>
  </si>
  <si>
    <t xml:space="preserve">7. Накопительный счет за 2019 год                                </t>
  </si>
  <si>
    <t>Установка п/ящиков 2 п-д /февраль 2019г</t>
  </si>
  <si>
    <t>Ремонт освещения (датчики движения- 5шт)  /март 2019г</t>
  </si>
  <si>
    <t>Погрузка и вывоз мусора  /апрель 2019г</t>
  </si>
  <si>
    <t>Уборка придомовой территории /май 2019г</t>
  </si>
  <si>
    <t>Ремонт освещения в подъезде  /май 2019г</t>
  </si>
  <si>
    <t>Ремонт уличного освещения  /июнь 2019г</t>
  </si>
  <si>
    <t>Погрузка и вывоз мусора  /июнь 2019г</t>
  </si>
  <si>
    <t>Ремонт освещения подвал 1п.    /июль 2019г</t>
  </si>
  <si>
    <t>Ремонт освещения 2п  /август 2019г</t>
  </si>
  <si>
    <t>за  2019 год</t>
  </si>
  <si>
    <t>Задолженность на 01.01.2020г.</t>
  </si>
  <si>
    <t xml:space="preserve">8. Средства на счете дома на 01.01.2020г.    </t>
  </si>
  <si>
    <t>Ремонт системы отопления в подвале  /октябрь 2019г</t>
  </si>
  <si>
    <t>Ремонт люка на крыше  /декабрь 2019г</t>
  </si>
  <si>
    <t>Год постройки-1963, кирпичный, количество этажей-4, количество подъездов-3, количество жилых квартир-36, кол-во нежилых помещений-1, общая площадь дома-2430,7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</si>
</sst>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9" fillId="0" borderId="15" xfId="0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9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10" fillId="0" borderId="11" xfId="0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28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1" fillId="0" borderId="12" xfId="0" applyNumberFormat="1" applyFont="1" applyBorder="1" applyAlignment="1">
      <alignment horizontal="center" vertical="top"/>
    </xf>
    <xf numFmtId="4" fontId="1" fillId="0" borderId="13" xfId="0" applyNumberFormat="1" applyFont="1" applyBorder="1" applyAlignment="1">
      <alignment horizontal="center" vertical="top"/>
    </xf>
    <xf numFmtId="4" fontId="2" fillId="0" borderId="0" xfId="0" applyNumberFormat="1" applyFont="1" applyFill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" fontId="1" fillId="0" borderId="11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4" xfId="0" applyFont="1" applyBorder="1" applyAlignment="1"/>
    <xf numFmtId="0" fontId="5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9" xfId="0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5" fillId="0" borderId="17" xfId="0" applyFont="1" applyBorder="1" applyAlignment="1">
      <alignment horizontal="right" vertical="top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zoomScaleNormal="100" workbookViewId="0">
      <selection activeCell="B5" sqref="B5:J5"/>
    </sheetView>
  </sheetViews>
  <sheetFormatPr defaultRowHeight="13.2" x14ac:dyDescent="0.25"/>
  <cols>
    <col min="1" max="1" width="21" customWidth="1"/>
    <col min="2" max="2" width="25.5546875" customWidth="1"/>
    <col min="3" max="3" width="34" customWidth="1"/>
    <col min="4" max="4" width="21.5546875" customWidth="1"/>
  </cols>
  <sheetData>
    <row r="1" spans="1:10" ht="17.399999999999999" x14ac:dyDescent="0.3">
      <c r="B1" s="56" t="s">
        <v>30</v>
      </c>
      <c r="C1" s="56"/>
      <c r="D1" s="56"/>
      <c r="E1" s="56"/>
      <c r="F1" s="56"/>
      <c r="G1" s="56"/>
      <c r="H1" s="56"/>
      <c r="I1" s="56"/>
      <c r="J1" s="56"/>
    </row>
    <row r="2" spans="1:10" ht="17.399999999999999" x14ac:dyDescent="0.3">
      <c r="B2" s="57" t="s">
        <v>44</v>
      </c>
      <c r="C2" s="57"/>
      <c r="D2" s="57"/>
      <c r="E2" s="57"/>
      <c r="F2" s="57"/>
      <c r="G2" s="57"/>
      <c r="H2" s="57"/>
      <c r="I2" s="57"/>
      <c r="J2" s="57"/>
    </row>
    <row r="3" spans="1:10" ht="27.6" customHeight="1" x14ac:dyDescent="0.3">
      <c r="A3" s="59" t="s">
        <v>49</v>
      </c>
      <c r="B3" s="59"/>
      <c r="C3" s="59"/>
      <c r="D3" s="59"/>
      <c r="E3" s="27"/>
      <c r="F3" s="27"/>
      <c r="G3" s="27"/>
      <c r="H3" s="27"/>
      <c r="I3" s="27"/>
      <c r="J3" s="27"/>
    </row>
    <row r="4" spans="1:10" ht="15.6" x14ac:dyDescent="0.3">
      <c r="B4" s="58" t="s">
        <v>31</v>
      </c>
      <c r="C4" s="58"/>
      <c r="D4" s="3">
        <v>-425587.52</v>
      </c>
    </row>
    <row r="5" spans="1:10" ht="15.6" x14ac:dyDescent="0.3">
      <c r="B5" s="58" t="s">
        <v>32</v>
      </c>
      <c r="C5" s="58"/>
      <c r="D5" s="58"/>
      <c r="E5" s="58"/>
      <c r="F5" s="58"/>
      <c r="G5" s="58"/>
      <c r="H5" s="58"/>
      <c r="I5" s="58"/>
      <c r="J5" s="58"/>
    </row>
    <row r="6" spans="1:10" ht="19.5" customHeight="1" thickBot="1" x14ac:dyDescent="0.35">
      <c r="B6" s="2" t="s">
        <v>33</v>
      </c>
      <c r="D6" s="3">
        <v>-172084.1</v>
      </c>
    </row>
    <row r="7" spans="1:10" ht="27" customHeight="1" thickBot="1" x14ac:dyDescent="0.3">
      <c r="A7" s="37" t="s">
        <v>17</v>
      </c>
      <c r="B7" s="38"/>
      <c r="C7" s="5" t="s">
        <v>18</v>
      </c>
      <c r="D7" s="6" t="s">
        <v>45</v>
      </c>
    </row>
    <row r="8" spans="1:10" ht="19.5" customHeight="1" thickBot="1" x14ac:dyDescent="0.3">
      <c r="A8" s="39">
        <v>501343.01</v>
      </c>
      <c r="B8" s="40"/>
      <c r="C8" s="32">
        <v>472360.81</v>
      </c>
      <c r="D8" s="33">
        <f>D6+C8-A8</f>
        <v>-201066.30000000005</v>
      </c>
    </row>
    <row r="9" spans="1:10" ht="12.75" customHeight="1" thickBot="1" x14ac:dyDescent="0.3">
      <c r="A9" s="41" t="s">
        <v>16</v>
      </c>
      <c r="B9" s="42"/>
      <c r="C9" s="42"/>
      <c r="D9" s="43"/>
    </row>
    <row r="10" spans="1:10" ht="19.5" customHeight="1" x14ac:dyDescent="0.25">
      <c r="A10" s="7" t="s">
        <v>19</v>
      </c>
      <c r="B10" s="8">
        <v>7245.86</v>
      </c>
      <c r="C10" s="9">
        <v>6814.69</v>
      </c>
      <c r="D10" s="10">
        <f>C10-B10</f>
        <v>-431.17000000000007</v>
      </c>
    </row>
    <row r="11" spans="1:10" ht="19.5" customHeight="1" x14ac:dyDescent="0.25">
      <c r="A11" s="11" t="s">
        <v>20</v>
      </c>
      <c r="B11" s="12">
        <v>536.78</v>
      </c>
      <c r="C11" s="13">
        <v>752.18</v>
      </c>
      <c r="D11" s="14">
        <f>C11-B11</f>
        <v>215.39999999999998</v>
      </c>
    </row>
    <row r="12" spans="1:10" ht="19.5" customHeight="1" x14ac:dyDescent="0.25">
      <c r="A12" s="11" t="s">
        <v>22</v>
      </c>
      <c r="B12" s="12">
        <v>17103.59</v>
      </c>
      <c r="C12" s="13">
        <v>13835.06</v>
      </c>
      <c r="D12" s="14">
        <f>C12-B12</f>
        <v>-3268.5300000000007</v>
      </c>
    </row>
    <row r="13" spans="1:10" ht="19.5" customHeight="1" thickBot="1" x14ac:dyDescent="0.3">
      <c r="A13" s="15" t="s">
        <v>27</v>
      </c>
      <c r="B13" s="16">
        <v>2644.08</v>
      </c>
      <c r="C13" s="17">
        <v>2479.3000000000002</v>
      </c>
      <c r="D13" s="18">
        <f>C13-B13</f>
        <v>-164.77999999999975</v>
      </c>
    </row>
    <row r="14" spans="1:10" ht="19.5" customHeight="1" thickBot="1" x14ac:dyDescent="0.3">
      <c r="A14" s="19" t="s">
        <v>21</v>
      </c>
      <c r="B14" s="20">
        <f>SUM(B10:B13)</f>
        <v>27530.309999999998</v>
      </c>
      <c r="C14" s="21">
        <f>SUM(C10:C13)</f>
        <v>23881.23</v>
      </c>
      <c r="D14" s="22">
        <f>SUM(D10:D13)</f>
        <v>-3649.0800000000004</v>
      </c>
    </row>
    <row r="15" spans="1:10" ht="18" customHeight="1" x14ac:dyDescent="0.25">
      <c r="A15" s="60" t="s">
        <v>11</v>
      </c>
      <c r="B15" s="60"/>
      <c r="C15" s="60"/>
      <c r="D15" s="4">
        <f>D8+42146.27</f>
        <v>-158920.03000000006</v>
      </c>
    </row>
    <row r="16" spans="1:10" ht="16.2" thickBot="1" x14ac:dyDescent="0.35">
      <c r="B16" s="1" t="s">
        <v>7</v>
      </c>
    </row>
    <row r="17" spans="1:4" ht="18.75" customHeight="1" x14ac:dyDescent="0.25">
      <c r="A17" s="50" t="s">
        <v>8</v>
      </c>
      <c r="B17" s="47"/>
      <c r="C17" s="47"/>
      <c r="D17" s="10">
        <v>15313.41</v>
      </c>
    </row>
    <row r="18" spans="1:4" ht="18.75" customHeight="1" x14ac:dyDescent="0.25">
      <c r="A18" s="51" t="s">
        <v>0</v>
      </c>
      <c r="B18" s="52"/>
      <c r="C18" s="52"/>
      <c r="D18" s="14">
        <v>4958.63</v>
      </c>
    </row>
    <row r="19" spans="1:4" ht="17.25" customHeight="1" x14ac:dyDescent="0.25">
      <c r="A19" s="51" t="s">
        <v>1</v>
      </c>
      <c r="B19" s="52"/>
      <c r="C19" s="52"/>
      <c r="D19" s="14">
        <v>7472.85</v>
      </c>
    </row>
    <row r="20" spans="1:4" ht="18.75" customHeight="1" x14ac:dyDescent="0.25">
      <c r="A20" s="51" t="s">
        <v>2</v>
      </c>
      <c r="B20" s="52"/>
      <c r="C20" s="52"/>
      <c r="D20" s="14">
        <v>8925.69</v>
      </c>
    </row>
    <row r="21" spans="1:4" ht="18.75" customHeight="1" x14ac:dyDescent="0.25">
      <c r="A21" s="51" t="s">
        <v>3</v>
      </c>
      <c r="B21" s="52"/>
      <c r="C21" s="52"/>
      <c r="D21" s="14">
        <v>196011.66</v>
      </c>
    </row>
    <row r="22" spans="1:4" ht="16.5" customHeight="1" x14ac:dyDescent="0.25">
      <c r="A22" s="53" t="s">
        <v>9</v>
      </c>
      <c r="B22" s="52"/>
      <c r="C22" s="52"/>
      <c r="D22" s="14">
        <v>6549.12</v>
      </c>
    </row>
    <row r="23" spans="1:4" ht="16.5" customHeight="1" x14ac:dyDescent="0.25">
      <c r="A23" s="51" t="s">
        <v>29</v>
      </c>
      <c r="B23" s="52"/>
      <c r="C23" s="52"/>
      <c r="D23" s="14">
        <v>18720</v>
      </c>
    </row>
    <row r="24" spans="1:4" ht="18" customHeight="1" x14ac:dyDescent="0.25">
      <c r="A24" s="51" t="s">
        <v>4</v>
      </c>
      <c r="B24" s="52"/>
      <c r="C24" s="52"/>
      <c r="D24" s="14">
        <v>54836.6</v>
      </c>
    </row>
    <row r="25" spans="1:4" ht="18" customHeight="1" x14ac:dyDescent="0.25">
      <c r="A25" s="51" t="s">
        <v>26</v>
      </c>
      <c r="B25" s="52"/>
      <c r="C25" s="52"/>
      <c r="D25" s="14">
        <v>19475</v>
      </c>
    </row>
    <row r="26" spans="1:4" ht="18" customHeight="1" thickBot="1" x14ac:dyDescent="0.3">
      <c r="A26" s="48" t="s">
        <v>5</v>
      </c>
      <c r="B26" s="49"/>
      <c r="C26" s="49"/>
      <c r="D26" s="23">
        <v>4723.6099999999997</v>
      </c>
    </row>
    <row r="27" spans="1:4" ht="17.25" customHeight="1" thickBot="1" x14ac:dyDescent="0.3">
      <c r="A27" s="44" t="s">
        <v>6</v>
      </c>
      <c r="B27" s="45"/>
      <c r="C27" s="45"/>
      <c r="D27" s="22">
        <f>SUM(D17:D26)</f>
        <v>336986.56999999995</v>
      </c>
    </row>
    <row r="28" spans="1:4" ht="36.75" customHeight="1" thickBot="1" x14ac:dyDescent="0.3">
      <c r="B28" s="54" t="s">
        <v>24</v>
      </c>
      <c r="C28" s="55"/>
      <c r="D28" s="55"/>
    </row>
    <row r="29" spans="1:4" ht="15.75" customHeight="1" x14ac:dyDescent="0.25">
      <c r="A29" s="50" t="s">
        <v>14</v>
      </c>
      <c r="B29" s="47"/>
      <c r="C29" s="47"/>
      <c r="D29" s="10">
        <v>7253.53</v>
      </c>
    </row>
    <row r="30" spans="1:4" ht="15.75" customHeight="1" x14ac:dyDescent="0.25">
      <c r="A30" s="51" t="s">
        <v>15</v>
      </c>
      <c r="B30" s="52"/>
      <c r="C30" s="52"/>
      <c r="D30" s="14">
        <v>472.6</v>
      </c>
    </row>
    <row r="31" spans="1:4" ht="15.75" customHeight="1" x14ac:dyDescent="0.25">
      <c r="A31" s="51" t="s">
        <v>23</v>
      </c>
      <c r="B31" s="52"/>
      <c r="C31" s="52"/>
      <c r="D31" s="14">
        <v>16542.82</v>
      </c>
    </row>
    <row r="32" spans="1:4" ht="15.75" customHeight="1" thickBot="1" x14ac:dyDescent="0.3">
      <c r="A32" s="48" t="s">
        <v>28</v>
      </c>
      <c r="B32" s="49"/>
      <c r="C32" s="49"/>
      <c r="D32" s="24">
        <v>2656.44</v>
      </c>
    </row>
    <row r="33" spans="1:4" ht="15.75" customHeight="1" thickBot="1" x14ac:dyDescent="0.3">
      <c r="A33" s="44" t="s">
        <v>25</v>
      </c>
      <c r="B33" s="45"/>
      <c r="C33" s="45"/>
      <c r="D33" s="25">
        <f>SUM(D29:D32)</f>
        <v>26925.39</v>
      </c>
    </row>
    <row r="34" spans="1:4" ht="28.5" customHeight="1" thickBot="1" x14ac:dyDescent="0.3">
      <c r="B34" s="28" t="s">
        <v>12</v>
      </c>
    </row>
    <row r="35" spans="1:4" ht="17.25" customHeight="1" x14ac:dyDescent="0.25">
      <c r="A35" s="46" t="s">
        <v>35</v>
      </c>
      <c r="B35" s="47"/>
      <c r="C35" s="47"/>
      <c r="D35" s="10">
        <v>201.7</v>
      </c>
    </row>
    <row r="36" spans="1:4" ht="17.25" customHeight="1" x14ac:dyDescent="0.25">
      <c r="A36" s="53" t="s">
        <v>36</v>
      </c>
      <c r="B36" s="52"/>
      <c r="C36" s="52"/>
      <c r="D36" s="14">
        <v>1578.1</v>
      </c>
    </row>
    <row r="37" spans="1:4" ht="16.5" customHeight="1" x14ac:dyDescent="0.25">
      <c r="A37" s="53" t="s">
        <v>37</v>
      </c>
      <c r="B37" s="52"/>
      <c r="C37" s="52"/>
      <c r="D37" s="14">
        <v>3092.5</v>
      </c>
    </row>
    <row r="38" spans="1:4" ht="16.5" customHeight="1" x14ac:dyDescent="0.25">
      <c r="A38" s="53" t="s">
        <v>38</v>
      </c>
      <c r="B38" s="52"/>
      <c r="C38" s="52"/>
      <c r="D38" s="14">
        <v>1000</v>
      </c>
    </row>
    <row r="39" spans="1:4" ht="16.5" customHeight="1" x14ac:dyDescent="0.25">
      <c r="A39" s="53" t="s">
        <v>39</v>
      </c>
      <c r="B39" s="52"/>
      <c r="C39" s="52"/>
      <c r="D39" s="14">
        <v>320.3</v>
      </c>
    </row>
    <row r="40" spans="1:4" ht="16.5" customHeight="1" x14ac:dyDescent="0.25">
      <c r="A40" s="53" t="s">
        <v>40</v>
      </c>
      <c r="B40" s="52"/>
      <c r="C40" s="52"/>
      <c r="D40" s="14">
        <v>320.3</v>
      </c>
    </row>
    <row r="41" spans="1:4" ht="16.5" customHeight="1" x14ac:dyDescent="0.25">
      <c r="A41" s="53" t="s">
        <v>41</v>
      </c>
      <c r="B41" s="52"/>
      <c r="C41" s="52"/>
      <c r="D41" s="14">
        <v>708.1</v>
      </c>
    </row>
    <row r="42" spans="1:4" ht="16.5" customHeight="1" x14ac:dyDescent="0.25">
      <c r="A42" s="53" t="s">
        <v>42</v>
      </c>
      <c r="B42" s="52"/>
      <c r="C42" s="52"/>
      <c r="D42" s="14">
        <v>281.5</v>
      </c>
    </row>
    <row r="43" spans="1:4" ht="16.5" customHeight="1" x14ac:dyDescent="0.25">
      <c r="A43" s="53" t="s">
        <v>43</v>
      </c>
      <c r="B43" s="52"/>
      <c r="C43" s="52"/>
      <c r="D43" s="14">
        <v>259.5</v>
      </c>
    </row>
    <row r="44" spans="1:4" ht="16.5" customHeight="1" x14ac:dyDescent="0.25">
      <c r="A44" s="53" t="s">
        <v>47</v>
      </c>
      <c r="B44" s="52"/>
      <c r="C44" s="52"/>
      <c r="D44" s="14">
        <v>34905.15</v>
      </c>
    </row>
    <row r="45" spans="1:4" ht="16.5" customHeight="1" thickBot="1" x14ac:dyDescent="0.3">
      <c r="A45" s="53" t="s">
        <v>48</v>
      </c>
      <c r="B45" s="52"/>
      <c r="C45" s="52"/>
      <c r="D45" s="14">
        <v>405.8</v>
      </c>
    </row>
    <row r="46" spans="1:4" ht="16.5" hidden="1" customHeight="1" x14ac:dyDescent="0.25">
      <c r="A46" s="64"/>
      <c r="B46" s="65"/>
      <c r="C46" s="66"/>
      <c r="D46" s="14"/>
    </row>
    <row r="47" spans="1:4" ht="16.5" hidden="1" customHeight="1" x14ac:dyDescent="0.25">
      <c r="A47" s="64"/>
      <c r="B47" s="65"/>
      <c r="C47" s="66"/>
      <c r="D47" s="14"/>
    </row>
    <row r="48" spans="1:4" ht="16.5" hidden="1" customHeight="1" x14ac:dyDescent="0.25">
      <c r="A48" s="64"/>
      <c r="B48" s="65"/>
      <c r="C48" s="66"/>
      <c r="D48" s="14"/>
    </row>
    <row r="49" spans="1:4" ht="16.5" hidden="1" customHeight="1" thickBot="1" x14ac:dyDescent="0.3">
      <c r="A49" s="61"/>
      <c r="B49" s="62"/>
      <c r="C49" s="63"/>
      <c r="D49" s="18"/>
    </row>
    <row r="50" spans="1:4" ht="19.2" customHeight="1" thickBot="1" x14ac:dyDescent="0.3">
      <c r="A50" s="35" t="s">
        <v>10</v>
      </c>
      <c r="B50" s="36"/>
      <c r="C50" s="36"/>
      <c r="D50" s="26">
        <f>SUM(D35:D49)</f>
        <v>43072.950000000004</v>
      </c>
    </row>
    <row r="51" spans="1:4" s="29" customFormat="1" ht="19.5" customHeight="1" x14ac:dyDescent="0.25">
      <c r="B51" s="28" t="s">
        <v>13</v>
      </c>
      <c r="D51" s="34">
        <f>D27+D33+D50</f>
        <v>406984.91</v>
      </c>
    </row>
    <row r="52" spans="1:4" ht="15.6" x14ac:dyDescent="0.25">
      <c r="B52" s="28" t="s">
        <v>34</v>
      </c>
      <c r="C52" s="29"/>
      <c r="D52" s="30">
        <f>C8-D51</f>
        <v>65375.900000000023</v>
      </c>
    </row>
    <row r="53" spans="1:4" ht="15" customHeight="1" x14ac:dyDescent="0.25">
      <c r="B53" s="28" t="s">
        <v>46</v>
      </c>
      <c r="C53" s="29"/>
      <c r="D53" s="31">
        <f>D4+D52</f>
        <v>-360211.62</v>
      </c>
    </row>
    <row r="54" spans="1:4" x14ac:dyDescent="0.25">
      <c r="B54" s="29"/>
      <c r="C54" s="29"/>
      <c r="D54" s="29"/>
    </row>
  </sheetData>
  <mergeCells count="42">
    <mergeCell ref="A15:C15"/>
    <mergeCell ref="A49:C49"/>
    <mergeCell ref="A48:C48"/>
    <mergeCell ref="A24:C24"/>
    <mergeCell ref="A42:C42"/>
    <mergeCell ref="A43:C43"/>
    <mergeCell ref="A44:C44"/>
    <mergeCell ref="A46:C46"/>
    <mergeCell ref="A47:C47"/>
    <mergeCell ref="A45:C45"/>
    <mergeCell ref="A19:C19"/>
    <mergeCell ref="A41:C41"/>
    <mergeCell ref="A20:C20"/>
    <mergeCell ref="A21:C21"/>
    <mergeCell ref="A22:C22"/>
    <mergeCell ref="A25:C25"/>
    <mergeCell ref="B1:J1"/>
    <mergeCell ref="B2:J2"/>
    <mergeCell ref="B5:J5"/>
    <mergeCell ref="B4:C4"/>
    <mergeCell ref="A3:D3"/>
    <mergeCell ref="B28:D28"/>
    <mergeCell ref="A40:C40"/>
    <mergeCell ref="A36:C36"/>
    <mergeCell ref="A38:C38"/>
    <mergeCell ref="A37:C37"/>
    <mergeCell ref="A50:C50"/>
    <mergeCell ref="A7:B7"/>
    <mergeCell ref="A8:B8"/>
    <mergeCell ref="A9:D9"/>
    <mergeCell ref="A33:C33"/>
    <mergeCell ref="A35:C35"/>
    <mergeCell ref="A26:C26"/>
    <mergeCell ref="A27:C27"/>
    <mergeCell ref="A29:C29"/>
    <mergeCell ref="A30:C30"/>
    <mergeCell ref="A31:C31"/>
    <mergeCell ref="A17:C17"/>
    <mergeCell ref="A32:C32"/>
    <mergeCell ref="A23:C23"/>
    <mergeCell ref="A39:C39"/>
    <mergeCell ref="A18:C1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2020-03-19T03:16:22Z</cp:lastPrinted>
  <dcterms:created xsi:type="dcterms:W3CDTF">2012-01-24T09:54:37Z</dcterms:created>
  <dcterms:modified xsi:type="dcterms:W3CDTF">2020-03-20T05:02:17Z</dcterms:modified>
</cp:coreProperties>
</file>